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70" windowHeight="6255" activeTab="2"/>
  </bookViews>
  <sheets>
    <sheet name="jednotlivci" sheetId="1" r:id="rId1"/>
    <sheet name="soupisky" sheetId="2" r:id="rId2"/>
    <sheet name="pořadí" sheetId="3" r:id="rId3"/>
    <sheet name="m60" sheetId="4" r:id="rId4"/>
    <sheet name="m600" sheetId="5" r:id="rId5"/>
    <sheet name="dálka" sheetId="6" r:id="rId6"/>
    <sheet name="míček" sheetId="7" r:id="rId7"/>
  </sheets>
  <definedNames/>
  <calcPr fullCalcOnLoad="1"/>
</workbook>
</file>

<file path=xl/sharedStrings.xml><?xml version="1.0" encoding="utf-8"?>
<sst xmlns="http://schemas.openxmlformats.org/spreadsheetml/2006/main" count="482" uniqueCount="120">
  <si>
    <t>Disciplína</t>
  </si>
  <si>
    <t>60 m</t>
  </si>
  <si>
    <t>Kategorie :</t>
  </si>
  <si>
    <t>Datum :</t>
  </si>
  <si>
    <t>Platný</t>
  </si>
  <si>
    <t>rekord</t>
  </si>
  <si>
    <t>Start.číslo</t>
  </si>
  <si>
    <t>Příjmení a jméno</t>
  </si>
  <si>
    <t>Rok nar.</t>
  </si>
  <si>
    <t>oddílová příslušnost</t>
  </si>
  <si>
    <t>Dráha</t>
  </si>
  <si>
    <t>Čas</t>
  </si>
  <si>
    <t>Pořadí</t>
  </si>
  <si>
    <t>Celkové umístění</t>
  </si>
  <si>
    <t>Poznámky</t>
  </si>
  <si>
    <t>(vítr,stav dráhy, atd.)</t>
  </si>
  <si>
    <t>Vyloučení : (kdo, proč)</t>
  </si>
  <si>
    <t>Zapisovatel</t>
  </si>
  <si>
    <t>Startér</t>
  </si>
  <si>
    <t>Rozhodčí</t>
  </si>
  <si>
    <t>Vrchník</t>
  </si>
  <si>
    <t>Hlavní rozhodčí</t>
  </si>
  <si>
    <t>Název závodů :</t>
  </si>
  <si>
    <t xml:space="preserve">Místo : </t>
  </si>
  <si>
    <t xml:space="preserve"> Pořadatel : </t>
  </si>
  <si>
    <t xml:space="preserve">Kategorie : </t>
  </si>
  <si>
    <t>Výkon</t>
  </si>
  <si>
    <t>1. pokus</t>
  </si>
  <si>
    <t>2. pokus</t>
  </si>
  <si>
    <t>3. pokus</t>
  </si>
  <si>
    <t>4. pokus</t>
  </si>
  <si>
    <t>5. pokus</t>
  </si>
  <si>
    <t>6. pokus</t>
  </si>
  <si>
    <t>dálka</t>
  </si>
  <si>
    <t xml:space="preserve">Název závodů : </t>
  </si>
  <si>
    <t>skok daleký</t>
  </si>
  <si>
    <t>míček</t>
  </si>
  <si>
    <t>hod míčkem</t>
  </si>
  <si>
    <t>Start.č.</t>
  </si>
  <si>
    <t>Číslo znač.</t>
  </si>
  <si>
    <t>Číslo kontr.</t>
  </si>
  <si>
    <t>Umíst.</t>
  </si>
  <si>
    <t>Číslo značk.</t>
  </si>
  <si>
    <t>60m</t>
  </si>
  <si>
    <t>600m</t>
  </si>
  <si>
    <t xml:space="preserve">Český atletický svaz </t>
  </si>
  <si>
    <t>DRUŽSTVA</t>
  </si>
  <si>
    <t>600 m</t>
  </si>
  <si>
    <t>Český atletický svaz</t>
  </si>
  <si>
    <t>4-boj</t>
  </si>
  <si>
    <t>Týniště nad Orlicí</t>
  </si>
  <si>
    <t xml:space="preserve">KRAJSKÝ PŘEBOR DRUŽSTEV MLADŠÍHO ŽACTVA II.TŘÍDY    </t>
  </si>
  <si>
    <t>MLADŠÍ ŽÁCI II</t>
  </si>
  <si>
    <t>Sokol Dvůr Králové n./L.</t>
  </si>
  <si>
    <t>Janíček Petr</t>
  </si>
  <si>
    <t>Obst Vojtěch</t>
  </si>
  <si>
    <t>Rausa Ondřej</t>
  </si>
  <si>
    <t>Vlček Pavel</t>
  </si>
  <si>
    <t>Sokol Hradec Králové</t>
  </si>
  <si>
    <t>SK Týniště nad Orlicí</t>
  </si>
  <si>
    <t>SK Náchod-Plhov</t>
  </si>
  <si>
    <t>TJ Dobruška</t>
  </si>
  <si>
    <t>1.kolo</t>
  </si>
  <si>
    <t>Šmejkal Jan</t>
  </si>
  <si>
    <t>Bareš Tomáš</t>
  </si>
  <si>
    <t>Hylena Miroslav</t>
  </si>
  <si>
    <t>Jelínek Matěj</t>
  </si>
  <si>
    <t>Vu Than Long</t>
  </si>
  <si>
    <t>Matuška Tomáš</t>
  </si>
  <si>
    <t>Kolář Martin(Náchod)</t>
  </si>
  <si>
    <t>SK Nové Město n.M. "A"</t>
  </si>
  <si>
    <t xml:space="preserve">Havelka Jakub </t>
  </si>
  <si>
    <t>Hlaváček Filip</t>
  </si>
  <si>
    <t>Remeš Vojtěch</t>
  </si>
  <si>
    <t>Vancl Matouš</t>
  </si>
  <si>
    <t>Fišer Michal</t>
  </si>
  <si>
    <t>SK Nové Město n.M. "B"</t>
  </si>
  <si>
    <t xml:space="preserve">Kameník Štěpán </t>
  </si>
  <si>
    <t>Křivda Tomáš</t>
  </si>
  <si>
    <t xml:space="preserve">Soukup Josef </t>
  </si>
  <si>
    <t>Hastrdlo Lukáš</t>
  </si>
  <si>
    <t>Doubal Jan</t>
  </si>
  <si>
    <t>Hájek Šimon</t>
  </si>
  <si>
    <t>Matějů Marek</t>
  </si>
  <si>
    <t>Ovčarik Adam</t>
  </si>
  <si>
    <t>Řehák Karel</t>
  </si>
  <si>
    <t>Tužil Jiří</t>
  </si>
  <si>
    <t>Tužil Josef</t>
  </si>
  <si>
    <t>Doležal Jan</t>
  </si>
  <si>
    <t>Vyleta Michal</t>
  </si>
  <si>
    <t>Šlégl Jiří</t>
  </si>
  <si>
    <t>Kunc Tomáš</t>
  </si>
  <si>
    <t>Česák Michal</t>
  </si>
  <si>
    <t>Novotný Jan</t>
  </si>
  <si>
    <t xml:space="preserve">Svoboda Radek </t>
  </si>
  <si>
    <t>SK Solnice "A"</t>
  </si>
  <si>
    <t>Preininger Kryštof</t>
  </si>
  <si>
    <t>Chadim Jakub</t>
  </si>
  <si>
    <t>Koubek Antonín</t>
  </si>
  <si>
    <t>Derner Václav</t>
  </si>
  <si>
    <t>Lžičař Václav</t>
  </si>
  <si>
    <t>Dušek Ondřej</t>
  </si>
  <si>
    <t>SK Solnice "B"</t>
  </si>
  <si>
    <t>Ponka Vít</t>
  </si>
  <si>
    <t>Šmída Adam</t>
  </si>
  <si>
    <t>Ponka Jakub</t>
  </si>
  <si>
    <t>Škop Zdeněk</t>
  </si>
  <si>
    <t>Jaroměřský Patrik</t>
  </si>
  <si>
    <t>Vacek Lukáš</t>
  </si>
  <si>
    <t>Procházka Michal</t>
  </si>
  <si>
    <t>Prause Marek</t>
  </si>
  <si>
    <t>Kukla Jiří</t>
  </si>
  <si>
    <t>Ládr Tomáš</t>
  </si>
  <si>
    <t>Jirsa Matýsek(Týniště)</t>
  </si>
  <si>
    <t>MIMO</t>
  </si>
  <si>
    <t>Nezbeda Jan(HK)</t>
  </si>
  <si>
    <t>Pořadí v 1.kole</t>
  </si>
  <si>
    <t>Konečné pořadí po 1.kolech</t>
  </si>
  <si>
    <t>00</t>
  </si>
  <si>
    <t>03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</si>
</sst>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m:ss.0"/>
    <numFmt numFmtId="168" formatCode="d/m/yy"/>
    <numFmt numFmtId="169" formatCode="dd/mm/yy"/>
  </numFmts>
  <fonts count="1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14" fontId="1" fillId="0" borderId="0" xfId="0" applyNumberFormat="1" applyFont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 applyProtection="1">
      <alignment horizontal="left"/>
      <protection/>
    </xf>
    <xf numFmtId="1" fontId="5" fillId="0" borderId="0" xfId="0" applyNumberFormat="1" applyFont="1" applyBorder="1" applyAlignment="1" applyProtection="1">
      <alignment horizontal="left"/>
      <protection/>
    </xf>
    <xf numFmtId="1" fontId="5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 applyProtection="1">
      <alignment horizontal="left"/>
      <protection/>
    </xf>
    <xf numFmtId="0" fontId="7" fillId="0" borderId="0" xfId="0" applyFont="1" applyAlignment="1" quotePrefix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7" fillId="0" borderId="0" xfId="0" applyFont="1" applyAlignment="1" quotePrefix="1">
      <alignment horizontal="right"/>
    </xf>
    <xf numFmtId="169" fontId="7" fillId="0" borderId="0" xfId="0" applyNumberFormat="1" applyFont="1" applyAlignment="1" quotePrefix="1">
      <alignment horizontal="right"/>
    </xf>
    <xf numFmtId="1" fontId="1" fillId="0" borderId="0" xfId="0" applyNumberFormat="1" applyFont="1" applyBorder="1" applyAlignment="1" quotePrefix="1">
      <alignment/>
    </xf>
    <xf numFmtId="165" fontId="0" fillId="0" borderId="0" xfId="0" applyNumberFormat="1" applyBorder="1" applyAlignment="1">
      <alignment/>
    </xf>
    <xf numFmtId="0" fontId="7" fillId="0" borderId="0" xfId="0" applyFont="1" applyAlignment="1" quotePrefix="1">
      <alignment horizontal="left"/>
    </xf>
    <xf numFmtId="1" fontId="7" fillId="0" borderId="0" xfId="0" applyNumberFormat="1" applyFont="1" applyAlignment="1" quotePrefix="1">
      <alignment horizontal="left"/>
    </xf>
    <xf numFmtId="0" fontId="5" fillId="0" borderId="0" xfId="0" applyFont="1" applyAlignment="1" quotePrefix="1">
      <alignment horizontal="left"/>
    </xf>
    <xf numFmtId="169" fontId="5" fillId="0" borderId="0" xfId="0" applyNumberFormat="1" applyFont="1" applyAlignment="1" quotePrefix="1">
      <alignment horizontal="left"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quotePrefix="1">
      <alignment horizontal="left"/>
    </xf>
    <xf numFmtId="1" fontId="5" fillId="0" borderId="0" xfId="0" applyNumberFormat="1" applyFont="1" applyBorder="1" applyAlignment="1" quotePrefix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Border="1" applyAlignment="1" quotePrefix="1">
      <alignment horizontal="left"/>
    </xf>
    <xf numFmtId="2" fontId="5" fillId="0" borderId="0" xfId="0" applyNumberFormat="1" applyFont="1" applyBorder="1" applyAlignment="1" quotePrefix="1">
      <alignment horizontal="left"/>
    </xf>
    <xf numFmtId="165" fontId="5" fillId="0" borderId="0" xfId="0" applyNumberFormat="1" applyFont="1" applyBorder="1" applyAlignment="1" quotePrefix="1">
      <alignment horizontal="left"/>
    </xf>
    <xf numFmtId="168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10" fillId="0" borderId="0" xfId="0" applyNumberFormat="1" applyFont="1" applyBorder="1" applyAlignment="1" quotePrefix="1">
      <alignment/>
    </xf>
    <xf numFmtId="1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 quotePrefix="1">
      <alignment/>
    </xf>
    <xf numFmtId="2" fontId="9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1" fontId="8" fillId="0" borderId="0" xfId="0" applyNumberFormat="1" applyFont="1" applyAlignment="1" quotePrefix="1">
      <alignment horizontal="left"/>
    </xf>
    <xf numFmtId="1" fontId="13" fillId="0" borderId="0" xfId="0" applyNumberFormat="1" applyFont="1" applyAlignment="1" quotePrefix="1">
      <alignment horizontal="left"/>
    </xf>
    <xf numFmtId="2" fontId="10" fillId="0" borderId="0" xfId="0" applyNumberFormat="1" applyFont="1" applyBorder="1" applyAlignment="1">
      <alignment/>
    </xf>
    <xf numFmtId="2" fontId="4" fillId="0" borderId="0" xfId="0" applyNumberFormat="1" applyFont="1" applyBorder="1" applyAlignment="1" quotePrefix="1">
      <alignment/>
    </xf>
    <xf numFmtId="2" fontId="4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wrapText="1" shrinkToFit="1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 quotePrefix="1">
      <alignment/>
    </xf>
    <xf numFmtId="164" fontId="0" fillId="0" borderId="6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164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164" fontId="0" fillId="0" borderId="7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wrapText="1" shrinkToFit="1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 shrinkToFit="1"/>
    </xf>
    <xf numFmtId="0" fontId="0" fillId="0" borderId="25" xfId="0" applyFont="1" applyBorder="1" applyAlignment="1">
      <alignment wrapText="1" shrinkToFit="1"/>
    </xf>
    <xf numFmtId="0" fontId="0" fillId="0" borderId="1" xfId="0" applyFont="1" applyBorder="1" applyAlignment="1">
      <alignment horizontal="center" wrapText="1"/>
    </xf>
    <xf numFmtId="0" fontId="0" fillId="0" borderId="26" xfId="0" applyFont="1" applyBorder="1" applyAlignment="1">
      <alignment wrapText="1" shrinkToFit="1"/>
    </xf>
    <xf numFmtId="0" fontId="0" fillId="0" borderId="20" xfId="0" applyFont="1" applyBorder="1" applyAlignment="1">
      <alignment wrapText="1" shrinkToFit="1"/>
    </xf>
    <xf numFmtId="0" fontId="0" fillId="0" borderId="27" xfId="0" applyFont="1" applyFill="1" applyBorder="1" applyAlignment="1">
      <alignment wrapText="1" shrinkToFit="1"/>
    </xf>
    <xf numFmtId="0" fontId="0" fillId="0" borderId="21" xfId="0" applyFont="1" applyFill="1" applyBorder="1" applyAlignment="1">
      <alignment wrapText="1" shrinkToFit="1"/>
    </xf>
    <xf numFmtId="1" fontId="0" fillId="0" borderId="28" xfId="0" applyNumberFormat="1" applyFont="1" applyBorder="1" applyAlignment="1">
      <alignment/>
    </xf>
    <xf numFmtId="0" fontId="0" fillId="0" borderId="9" xfId="0" applyFont="1" applyBorder="1" applyAlignment="1">
      <alignment/>
    </xf>
    <xf numFmtId="1" fontId="0" fillId="0" borderId="29" xfId="0" applyNumberFormat="1" applyFont="1" applyBorder="1" applyAlignment="1">
      <alignment/>
    </xf>
    <xf numFmtId="14" fontId="1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wrapText="1" shrinkToFi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wrapText="1" shrinkToFit="1"/>
    </xf>
    <xf numFmtId="2" fontId="0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 applyProtection="1">
      <alignment horizontal="left"/>
      <protection/>
    </xf>
    <xf numFmtId="166" fontId="10" fillId="0" borderId="0" xfId="0" applyNumberFormat="1" applyFont="1" applyBorder="1" applyAlignment="1" quotePrefix="1">
      <alignment/>
    </xf>
    <xf numFmtId="166" fontId="10" fillId="0" borderId="0" xfId="0" applyNumberFormat="1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5" fillId="0" borderId="0" xfId="0" applyNumberFormat="1" applyFont="1" applyBorder="1" applyAlignment="1">
      <alignment/>
    </xf>
    <xf numFmtId="166" fontId="10" fillId="0" borderId="0" xfId="0" applyNumberFormat="1" applyFont="1" applyBorder="1" applyAlignment="1">
      <alignment/>
    </xf>
    <xf numFmtId="49" fontId="11" fillId="0" borderId="0" xfId="0" applyNumberFormat="1" applyFont="1" applyAlignment="1">
      <alignment horizontal="right"/>
    </xf>
    <xf numFmtId="0" fontId="0" fillId="0" borderId="7" xfId="0" applyFont="1" applyBorder="1" applyAlignment="1" quotePrefix="1">
      <alignment horizontal="right"/>
    </xf>
    <xf numFmtId="0" fontId="5" fillId="0" borderId="0" xfId="0" applyFont="1" applyBorder="1" applyAlignment="1" quotePrefix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9"/>
  <sheetViews>
    <sheetView workbookViewId="0" topLeftCell="A55">
      <selection activeCell="D1" sqref="D1:D16384"/>
    </sheetView>
  </sheetViews>
  <sheetFormatPr defaultColWidth="9.00390625" defaultRowHeight="12.75"/>
  <cols>
    <col min="1" max="1" width="9.125" style="16" customWidth="1"/>
    <col min="2" max="2" width="9.125" style="46" customWidth="1"/>
    <col min="3" max="3" width="20.75390625" style="17" customWidth="1"/>
    <col min="4" max="4" width="5.75390625" style="144" customWidth="1"/>
    <col min="5" max="6" width="15.75390625" style="17" customWidth="1"/>
    <col min="7" max="7" width="10.75390625" style="17" customWidth="1"/>
    <col min="8" max="16384" width="9.125" style="17" customWidth="1"/>
  </cols>
  <sheetData>
    <row r="1" spans="1:7" ht="11.25">
      <c r="A1" s="16" t="s">
        <v>49</v>
      </c>
      <c r="B1" s="45">
        <f>soupisky!$K$8</f>
        <v>672</v>
      </c>
      <c r="C1" s="43" t="str">
        <f>soupisky!$A$8</f>
        <v>Havelka Jakub </v>
      </c>
      <c r="D1" s="143">
        <f>soupisky!$B$8</f>
        <v>96</v>
      </c>
      <c r="E1" s="44" t="str">
        <f>soupisky!$A$7</f>
        <v>SK Nové Město n.M. "A"</v>
      </c>
      <c r="F1" s="41" t="str">
        <f>soupisky!$B$2</f>
        <v>Týniště nad Orlicí</v>
      </c>
      <c r="G1" s="42">
        <f>soupisky!$E$2</f>
        <v>39212</v>
      </c>
    </row>
    <row r="2" spans="1:7" ht="11.25">
      <c r="A2" s="16" t="s">
        <v>49</v>
      </c>
      <c r="B2" s="45">
        <f>soupisky!$K$9</f>
        <v>575</v>
      </c>
      <c r="C2" s="43" t="str">
        <f>soupisky!$A$9</f>
        <v>Hlaváček Filip</v>
      </c>
      <c r="D2" s="143">
        <f>soupisky!$B$9</f>
        <v>96</v>
      </c>
      <c r="E2" s="44" t="str">
        <f>soupisky!$A$7</f>
        <v>SK Nové Město n.M. "A"</v>
      </c>
      <c r="F2" s="41" t="str">
        <f>soupisky!$B$2</f>
        <v>Týniště nad Orlicí</v>
      </c>
      <c r="G2" s="42">
        <f>soupisky!$E$2</f>
        <v>39212</v>
      </c>
    </row>
    <row r="3" spans="1:7" ht="11.25">
      <c r="A3" s="16" t="s">
        <v>49</v>
      </c>
      <c r="B3" s="45">
        <f>soupisky!$K$10</f>
        <v>434</v>
      </c>
      <c r="C3" s="43" t="str">
        <f>soupisky!$A$10</f>
        <v>Remeš Vojtěch</v>
      </c>
      <c r="D3" s="143">
        <f>soupisky!$B$10</f>
        <v>98</v>
      </c>
      <c r="E3" s="44" t="str">
        <f>soupisky!$A$7</f>
        <v>SK Nové Město n.M. "A"</v>
      </c>
      <c r="F3" s="41" t="str">
        <f>soupisky!$B$2</f>
        <v>Týniště nad Orlicí</v>
      </c>
      <c r="G3" s="42">
        <f>soupisky!$E$2</f>
        <v>39212</v>
      </c>
    </row>
    <row r="4" spans="1:7" ht="11.25">
      <c r="A4" s="16" t="s">
        <v>49</v>
      </c>
      <c r="B4" s="45">
        <f>soupisky!$K$11</f>
        <v>429</v>
      </c>
      <c r="C4" s="43" t="str">
        <f>soupisky!$A$11</f>
        <v>Fišer Michal</v>
      </c>
      <c r="D4" s="143">
        <f>soupisky!$B$11</f>
        <v>98</v>
      </c>
      <c r="E4" s="44" t="str">
        <f>soupisky!$A$7</f>
        <v>SK Nové Město n.M. "A"</v>
      </c>
      <c r="F4" s="41" t="str">
        <f>soupisky!$B$2</f>
        <v>Týniště nad Orlicí</v>
      </c>
      <c r="G4" s="42">
        <f>soupisky!$E$2</f>
        <v>39212</v>
      </c>
    </row>
    <row r="5" spans="1:7" ht="11.25">
      <c r="A5" s="16" t="s">
        <v>49</v>
      </c>
      <c r="B5" s="45">
        <f>soupisky!$K$12</f>
        <v>406</v>
      </c>
      <c r="C5" s="43" t="str">
        <f>soupisky!$A$12</f>
        <v>Vancl Matouš</v>
      </c>
      <c r="D5" s="143">
        <f>soupisky!$B$12</f>
        <v>98</v>
      </c>
      <c r="E5" s="44" t="str">
        <f>soupisky!$A$7</f>
        <v>SK Nové Město n.M. "A"</v>
      </c>
      <c r="F5" s="41" t="str">
        <f>soupisky!$B$2</f>
        <v>Týniště nad Orlicí</v>
      </c>
      <c r="G5" s="42">
        <f>soupisky!$E$2</f>
        <v>39212</v>
      </c>
    </row>
    <row r="6" spans="1:7" ht="11.25">
      <c r="A6" s="16" t="s">
        <v>49</v>
      </c>
      <c r="B6" s="45">
        <f>soupisky!$K$13</f>
        <v>0</v>
      </c>
      <c r="C6" s="43">
        <f>soupisky!$A$13</f>
        <v>0</v>
      </c>
      <c r="D6" s="143">
        <f>soupisky!$B$13</f>
        <v>0</v>
      </c>
      <c r="E6" s="44" t="str">
        <f>soupisky!$A$7</f>
        <v>SK Nové Město n.M. "A"</v>
      </c>
      <c r="F6" s="41" t="str">
        <f>soupisky!$B$2</f>
        <v>Týniště nad Orlicí</v>
      </c>
      <c r="G6" s="42">
        <f>soupisky!$E$2</f>
        <v>39212</v>
      </c>
    </row>
    <row r="7" spans="1:7" ht="11.25">
      <c r="A7" s="16" t="s">
        <v>49</v>
      </c>
      <c r="B7" s="45">
        <f>soupisky!$K$16</f>
        <v>454</v>
      </c>
      <c r="C7" s="43" t="str">
        <f>soupisky!$A$16</f>
        <v>Janíček Petr</v>
      </c>
      <c r="D7" s="143">
        <f>soupisky!$B$16</f>
        <v>96</v>
      </c>
      <c r="E7" s="44" t="str">
        <f>soupisky!$A$15</f>
        <v>Sokol Dvůr Králové n./L.</v>
      </c>
      <c r="F7" s="41" t="str">
        <f>soupisky!$B$2</f>
        <v>Týniště nad Orlicí</v>
      </c>
      <c r="G7" s="42">
        <f>soupisky!$E$2</f>
        <v>39212</v>
      </c>
    </row>
    <row r="8" spans="1:7" ht="11.25">
      <c r="A8" s="16" t="s">
        <v>49</v>
      </c>
      <c r="B8" s="45">
        <f>soupisky!$K$17</f>
        <v>409</v>
      </c>
      <c r="C8" s="43" t="str">
        <f>soupisky!$A$17</f>
        <v>Doubal Jan</v>
      </c>
      <c r="D8" s="143">
        <f>soupisky!$B$17</f>
        <v>96</v>
      </c>
      <c r="E8" s="44" t="str">
        <f>soupisky!$A$15</f>
        <v>Sokol Dvůr Králové n./L.</v>
      </c>
      <c r="F8" s="41" t="str">
        <f>soupisky!$B$2</f>
        <v>Týniště nad Orlicí</v>
      </c>
      <c r="G8" s="42">
        <f>soupisky!$E$2</f>
        <v>39212</v>
      </c>
    </row>
    <row r="9" spans="1:7" ht="11.25">
      <c r="A9" s="16" t="s">
        <v>49</v>
      </c>
      <c r="B9" s="45">
        <f>soupisky!$K$18</f>
        <v>299</v>
      </c>
      <c r="C9" s="43" t="str">
        <f>soupisky!$A$18</f>
        <v>Rausa Ondřej</v>
      </c>
      <c r="D9" s="143">
        <f>soupisky!$B$18</f>
        <v>98</v>
      </c>
      <c r="E9" s="44" t="str">
        <f>soupisky!$A$15</f>
        <v>Sokol Dvůr Králové n./L.</v>
      </c>
      <c r="F9" s="41" t="str">
        <f>soupisky!$B$2</f>
        <v>Týniště nad Orlicí</v>
      </c>
      <c r="G9" s="42">
        <f>soupisky!$E$2</f>
        <v>39212</v>
      </c>
    </row>
    <row r="10" spans="1:7" ht="11.25">
      <c r="A10" s="16" t="s">
        <v>49</v>
      </c>
      <c r="B10" s="45">
        <f>soupisky!$K$19</f>
        <v>137</v>
      </c>
      <c r="C10" s="43" t="str">
        <f>soupisky!$A$19</f>
        <v>Obst Vojtěch</v>
      </c>
      <c r="D10" s="143">
        <f>soupisky!$B$19</f>
        <v>98</v>
      </c>
      <c r="E10" s="44" t="str">
        <f>soupisky!$A$15</f>
        <v>Sokol Dvůr Králové n./L.</v>
      </c>
      <c r="F10" s="41" t="str">
        <f>soupisky!$B$2</f>
        <v>Týniště nad Orlicí</v>
      </c>
      <c r="G10" s="42">
        <f>soupisky!$E$2</f>
        <v>39212</v>
      </c>
    </row>
    <row r="11" spans="1:7" ht="11.25">
      <c r="A11" s="16" t="s">
        <v>49</v>
      </c>
      <c r="B11" s="45">
        <f>soupisky!$K$20</f>
        <v>121</v>
      </c>
      <c r="C11" s="43" t="str">
        <f>soupisky!$A$20</f>
        <v>Vlček Pavel</v>
      </c>
      <c r="D11" s="143">
        <f>soupisky!$B$20</f>
        <v>99</v>
      </c>
      <c r="E11" s="44" t="str">
        <f>soupisky!$A$15</f>
        <v>Sokol Dvůr Králové n./L.</v>
      </c>
      <c r="F11" s="41" t="str">
        <f>soupisky!$B$2</f>
        <v>Týniště nad Orlicí</v>
      </c>
      <c r="G11" s="42">
        <f>soupisky!$E$2</f>
        <v>39212</v>
      </c>
    </row>
    <row r="12" spans="1:7" ht="11.25">
      <c r="A12" s="16" t="s">
        <v>49</v>
      </c>
      <c r="B12" s="45">
        <f>soupisky!$K$21</f>
        <v>0</v>
      </c>
      <c r="C12" s="43">
        <f>soupisky!$A$21</f>
        <v>0</v>
      </c>
      <c r="D12" s="143">
        <f>soupisky!$B$21</f>
        <v>0</v>
      </c>
      <c r="E12" s="44" t="str">
        <f>soupisky!$A$15</f>
        <v>Sokol Dvůr Králové n./L.</v>
      </c>
      <c r="F12" s="41" t="str">
        <f>soupisky!$B$2</f>
        <v>Týniště nad Orlicí</v>
      </c>
      <c r="G12" s="42">
        <f>soupisky!$E$2</f>
        <v>39212</v>
      </c>
    </row>
    <row r="13" spans="1:7" ht="11.25">
      <c r="A13" s="16" t="s">
        <v>49</v>
      </c>
      <c r="B13" s="45">
        <f>soupisky!$K$24</f>
        <v>862</v>
      </c>
      <c r="C13" s="43" t="str">
        <f>soupisky!$A$24</f>
        <v>Preininger Kryštof</v>
      </c>
      <c r="D13" s="143">
        <f>soupisky!$B$24</f>
        <v>96</v>
      </c>
      <c r="E13" s="44" t="str">
        <f>soupisky!$A$23</f>
        <v>SK Solnice "A"</v>
      </c>
      <c r="F13" s="41" t="str">
        <f>soupisky!$B$2</f>
        <v>Týniště nad Orlicí</v>
      </c>
      <c r="G13" s="42">
        <f>soupisky!$E$2</f>
        <v>39212</v>
      </c>
    </row>
    <row r="14" spans="1:7" ht="11.25">
      <c r="A14" s="16" t="s">
        <v>49</v>
      </c>
      <c r="B14" s="45">
        <f>soupisky!$K$25</f>
        <v>770</v>
      </c>
      <c r="C14" s="43" t="str">
        <f>soupisky!$A$25</f>
        <v>Derner Václav</v>
      </c>
      <c r="D14" s="143">
        <f>soupisky!$B$25</f>
        <v>96</v>
      </c>
      <c r="E14" s="44" t="str">
        <f>soupisky!$A$23</f>
        <v>SK Solnice "A"</v>
      </c>
      <c r="F14" s="41" t="str">
        <f>soupisky!$B$2</f>
        <v>Týniště nad Orlicí</v>
      </c>
      <c r="G14" s="42">
        <f>soupisky!$E$2</f>
        <v>39212</v>
      </c>
    </row>
    <row r="15" spans="1:7" ht="11.25">
      <c r="A15" s="16" t="s">
        <v>49</v>
      </c>
      <c r="B15" s="45">
        <f>soupisky!$K$26</f>
        <v>699</v>
      </c>
      <c r="C15" s="43" t="str">
        <f>soupisky!$A$26</f>
        <v>Lžičař Václav</v>
      </c>
      <c r="D15" s="143">
        <f>soupisky!$B$26</f>
        <v>97</v>
      </c>
      <c r="E15" s="44" t="str">
        <f>soupisky!$A$23</f>
        <v>SK Solnice "A"</v>
      </c>
      <c r="F15" s="41" t="str">
        <f>soupisky!$B$2</f>
        <v>Týniště nad Orlicí</v>
      </c>
      <c r="G15" s="42">
        <f>soupisky!$E$2</f>
        <v>39212</v>
      </c>
    </row>
    <row r="16" spans="1:7" ht="11.25">
      <c r="A16" s="16" t="s">
        <v>49</v>
      </c>
      <c r="B16" s="45">
        <f>soupisky!$K$27</f>
        <v>641</v>
      </c>
      <c r="C16" s="43" t="str">
        <f>soupisky!$A$27</f>
        <v>Chadim Jakub</v>
      </c>
      <c r="D16" s="143">
        <f>soupisky!$B$27</f>
        <v>96</v>
      </c>
      <c r="E16" s="44" t="str">
        <f>soupisky!$A$23</f>
        <v>SK Solnice "A"</v>
      </c>
      <c r="F16" s="41" t="str">
        <f>soupisky!$B$2</f>
        <v>Týniště nad Orlicí</v>
      </c>
      <c r="G16" s="42">
        <f>soupisky!$E$2</f>
        <v>39212</v>
      </c>
    </row>
    <row r="17" spans="1:7" ht="11.25">
      <c r="A17" s="16" t="s">
        <v>49</v>
      </c>
      <c r="B17" s="45">
        <f>soupisky!$K$28</f>
        <v>640</v>
      </c>
      <c r="C17" s="43" t="str">
        <f>soupisky!$A$28</f>
        <v>Dušek Ondřej</v>
      </c>
      <c r="D17" s="143">
        <f>soupisky!$B$28</f>
        <v>96</v>
      </c>
      <c r="E17" s="44" t="str">
        <f>soupisky!$A$23</f>
        <v>SK Solnice "A"</v>
      </c>
      <c r="F17" s="41" t="str">
        <f>soupisky!$B$2</f>
        <v>Týniště nad Orlicí</v>
      </c>
      <c r="G17" s="42">
        <f>soupisky!$E$2</f>
        <v>39212</v>
      </c>
    </row>
    <row r="18" spans="1:7" ht="11.25">
      <c r="A18" s="16" t="s">
        <v>49</v>
      </c>
      <c r="B18" s="45">
        <f>soupisky!$K$29</f>
        <v>561</v>
      </c>
      <c r="C18" s="43" t="str">
        <f>soupisky!$A$29</f>
        <v>Koubek Antonín</v>
      </c>
      <c r="D18" s="143">
        <f>soupisky!$B$29</f>
        <v>96</v>
      </c>
      <c r="E18" s="44" t="str">
        <f>soupisky!$A$23</f>
        <v>SK Solnice "A"</v>
      </c>
      <c r="F18" s="41" t="str">
        <f>soupisky!$B$2</f>
        <v>Týniště nad Orlicí</v>
      </c>
      <c r="G18" s="42">
        <f>soupisky!$E$2</f>
        <v>39212</v>
      </c>
    </row>
    <row r="19" spans="1:7" ht="11.25">
      <c r="A19" s="16" t="s">
        <v>49</v>
      </c>
      <c r="B19" s="45">
        <f>soupisky!$K$32</f>
        <v>674</v>
      </c>
      <c r="C19" s="43" t="str">
        <f>soupisky!$A$32</f>
        <v>Novotný Jan</v>
      </c>
      <c r="D19" s="143">
        <f>soupisky!$B$32</f>
        <v>97</v>
      </c>
      <c r="E19" s="44" t="str">
        <f>soupisky!$A$31</f>
        <v>Sokol Hradec Králové</v>
      </c>
      <c r="F19" s="41" t="str">
        <f>soupisky!$B$2</f>
        <v>Týniště nad Orlicí</v>
      </c>
      <c r="G19" s="42">
        <f>soupisky!$E$2</f>
        <v>39212</v>
      </c>
    </row>
    <row r="20" spans="1:7" ht="11.25">
      <c r="A20" s="16" t="s">
        <v>49</v>
      </c>
      <c r="B20" s="45">
        <f>soupisky!$K$33</f>
        <v>611</v>
      </c>
      <c r="C20" s="43" t="str">
        <f>soupisky!$A$33</f>
        <v>Doležal Jan</v>
      </c>
      <c r="D20" s="143">
        <f>soupisky!$B$33</f>
        <v>96</v>
      </c>
      <c r="E20" s="44" t="str">
        <f>soupisky!$A$31</f>
        <v>Sokol Hradec Králové</v>
      </c>
      <c r="F20" s="41" t="str">
        <f>soupisky!$B$2</f>
        <v>Týniště nad Orlicí</v>
      </c>
      <c r="G20" s="42">
        <f>soupisky!$E$2</f>
        <v>39212</v>
      </c>
    </row>
    <row r="21" spans="1:7" ht="11.25">
      <c r="A21" s="16" t="s">
        <v>49</v>
      </c>
      <c r="B21" s="45">
        <f>soupisky!$K$34</f>
        <v>604</v>
      </c>
      <c r="C21" s="43" t="str">
        <f>soupisky!$A$34</f>
        <v>Kunc Tomáš</v>
      </c>
      <c r="D21" s="143">
        <f>soupisky!$B$34</f>
        <v>97</v>
      </c>
      <c r="E21" s="44" t="str">
        <f>soupisky!$A$31</f>
        <v>Sokol Hradec Králové</v>
      </c>
      <c r="F21" s="41" t="str">
        <f>soupisky!$B$2</f>
        <v>Týniště nad Orlicí</v>
      </c>
      <c r="G21" s="42">
        <f>soupisky!$E$2</f>
        <v>39212</v>
      </c>
    </row>
    <row r="22" spans="1:7" ht="11.25">
      <c r="A22" s="16" t="s">
        <v>49</v>
      </c>
      <c r="B22" s="45">
        <f>soupisky!$K$35</f>
        <v>550</v>
      </c>
      <c r="C22" s="43" t="str">
        <f>soupisky!$A$35</f>
        <v>Česák Michal</v>
      </c>
      <c r="D22" s="143">
        <f>soupisky!$B$35</f>
        <v>97</v>
      </c>
      <c r="E22" s="44" t="str">
        <f>soupisky!$A$31</f>
        <v>Sokol Hradec Králové</v>
      </c>
      <c r="F22" s="41" t="str">
        <f>soupisky!$B$2</f>
        <v>Týniště nad Orlicí</v>
      </c>
      <c r="G22" s="42">
        <f>soupisky!$E$2</f>
        <v>39212</v>
      </c>
    </row>
    <row r="23" spans="1:7" ht="11.25">
      <c r="A23" s="16" t="s">
        <v>49</v>
      </c>
      <c r="B23" s="45">
        <f>soupisky!$K$36</f>
        <v>532</v>
      </c>
      <c r="C23" s="43" t="str">
        <f>soupisky!$A$36</f>
        <v>Vyleta Michal</v>
      </c>
      <c r="D23" s="143">
        <f>soupisky!$B$36</f>
        <v>96</v>
      </c>
      <c r="E23" s="44" t="str">
        <f>soupisky!$A$31</f>
        <v>Sokol Hradec Králové</v>
      </c>
      <c r="F23" s="41" t="str">
        <f>soupisky!$B$2</f>
        <v>Týniště nad Orlicí</v>
      </c>
      <c r="G23" s="42">
        <f>soupisky!$E$2</f>
        <v>39212</v>
      </c>
    </row>
    <row r="24" spans="1:7" ht="11.25">
      <c r="A24" s="16" t="s">
        <v>49</v>
      </c>
      <c r="B24" s="45">
        <f>soupisky!$K$37</f>
        <v>428</v>
      </c>
      <c r="C24" s="43" t="str">
        <f>soupisky!$A$37</f>
        <v>Šlégl Jiří</v>
      </c>
      <c r="D24" s="143">
        <f>soupisky!$B$37</f>
        <v>97</v>
      </c>
      <c r="E24" s="44" t="str">
        <f>soupisky!$A$31</f>
        <v>Sokol Hradec Králové</v>
      </c>
      <c r="F24" s="41" t="str">
        <f>soupisky!$B$2</f>
        <v>Týniště nad Orlicí</v>
      </c>
      <c r="G24" s="42">
        <f>soupisky!$E$2</f>
        <v>39212</v>
      </c>
    </row>
    <row r="25" spans="1:7" ht="11.25">
      <c r="A25" s="16" t="s">
        <v>49</v>
      </c>
      <c r="B25" s="45">
        <f>soupisky!$K$40</f>
        <v>709</v>
      </c>
      <c r="C25" s="43" t="str">
        <f>soupisky!$A$40</f>
        <v>Jaroměřský Patrik</v>
      </c>
      <c r="D25" s="143">
        <f>soupisky!$B$40</f>
        <v>96</v>
      </c>
      <c r="E25" s="44" t="str">
        <f>soupisky!$A$39</f>
        <v>SK Týniště nad Orlicí</v>
      </c>
      <c r="F25" s="41" t="str">
        <f>soupisky!$B$2</f>
        <v>Týniště nad Orlicí</v>
      </c>
      <c r="G25" s="42">
        <f>soupisky!$E$2</f>
        <v>39212</v>
      </c>
    </row>
    <row r="26" spans="1:7" ht="11.25">
      <c r="A26" s="16" t="s">
        <v>49</v>
      </c>
      <c r="B26" s="45">
        <f>soupisky!$K$41</f>
        <v>526</v>
      </c>
      <c r="C26" s="43" t="str">
        <f>soupisky!$A$41</f>
        <v>Ládr Tomáš</v>
      </c>
      <c r="D26" s="143">
        <f>soupisky!$B$41</f>
        <v>96</v>
      </c>
      <c r="E26" s="44" t="str">
        <f>soupisky!$A$39</f>
        <v>SK Týniště nad Orlicí</v>
      </c>
      <c r="F26" s="41" t="str">
        <f>soupisky!$B$2</f>
        <v>Týniště nad Orlicí</v>
      </c>
      <c r="G26" s="42">
        <f>soupisky!$E$2</f>
        <v>39212</v>
      </c>
    </row>
    <row r="27" spans="1:7" ht="11.25">
      <c r="A27" s="16" t="s">
        <v>49</v>
      </c>
      <c r="B27" s="45">
        <f>soupisky!$K$42</f>
        <v>251</v>
      </c>
      <c r="C27" s="43" t="str">
        <f>soupisky!$A$42</f>
        <v>Procházka Michal</v>
      </c>
      <c r="D27" s="143">
        <f>soupisky!$B$42</f>
        <v>98</v>
      </c>
      <c r="E27" s="44" t="str">
        <f>soupisky!$A$39</f>
        <v>SK Týniště nad Orlicí</v>
      </c>
      <c r="F27" s="41" t="str">
        <f>soupisky!$B$2</f>
        <v>Týniště nad Orlicí</v>
      </c>
      <c r="G27" s="42">
        <f>soupisky!$E$2</f>
        <v>39212</v>
      </c>
    </row>
    <row r="28" spans="1:7" ht="11.25">
      <c r="A28" s="16" t="s">
        <v>49</v>
      </c>
      <c r="B28" s="45">
        <f>soupisky!$K$43</f>
        <v>67</v>
      </c>
      <c r="C28" s="43" t="str">
        <f>soupisky!$A$43</f>
        <v>Vacek Lukáš</v>
      </c>
      <c r="D28" s="143" t="str">
        <f>soupisky!$B$43</f>
        <v>00</v>
      </c>
      <c r="E28" s="44" t="str">
        <f>soupisky!$A$39</f>
        <v>SK Týniště nad Orlicí</v>
      </c>
      <c r="F28" s="41" t="str">
        <f>soupisky!$B$2</f>
        <v>Týniště nad Orlicí</v>
      </c>
      <c r="G28" s="42">
        <f>soupisky!$E$2</f>
        <v>39212</v>
      </c>
    </row>
    <row r="29" spans="1:7" ht="11.25">
      <c r="A29" s="16" t="s">
        <v>49</v>
      </c>
      <c r="B29" s="45">
        <f>soupisky!$K$44</f>
        <v>40</v>
      </c>
      <c r="C29" s="43" t="str">
        <f>soupisky!$A$44</f>
        <v>Kukla Jiří</v>
      </c>
      <c r="D29" s="143" t="str">
        <f>soupisky!$B$44</f>
        <v>00</v>
      </c>
      <c r="E29" s="44" t="str">
        <f>soupisky!$A$39</f>
        <v>SK Týniště nad Orlicí</v>
      </c>
      <c r="F29" s="41" t="str">
        <f>soupisky!$B$2</f>
        <v>Týniště nad Orlicí</v>
      </c>
      <c r="G29" s="42">
        <f>soupisky!$E$2</f>
        <v>39212</v>
      </c>
    </row>
    <row r="30" spans="1:7" ht="11.25">
      <c r="A30" s="16" t="s">
        <v>49</v>
      </c>
      <c r="B30" s="45">
        <f>soupisky!$K$45</f>
        <v>4</v>
      </c>
      <c r="C30" s="43" t="str">
        <f>soupisky!$A$45</f>
        <v>Prause Marek</v>
      </c>
      <c r="D30" s="143" t="str">
        <f>soupisky!$B$45</f>
        <v>00</v>
      </c>
      <c r="E30" s="44" t="str">
        <f>soupisky!$A$39</f>
        <v>SK Týniště nad Orlicí</v>
      </c>
      <c r="F30" s="41" t="str">
        <f>soupisky!$B$2</f>
        <v>Týniště nad Orlicí</v>
      </c>
      <c r="G30" s="42">
        <f>soupisky!$E$2</f>
        <v>39212</v>
      </c>
    </row>
    <row r="31" spans="1:7" ht="11.25">
      <c r="A31" s="16" t="s">
        <v>49</v>
      </c>
      <c r="B31" s="45">
        <f>soupisky!$K$48</f>
        <v>810</v>
      </c>
      <c r="C31" s="43" t="str">
        <f>soupisky!$A$48</f>
        <v>Bareš Tomáš</v>
      </c>
      <c r="D31" s="143">
        <f>soupisky!$B$48</f>
        <v>97</v>
      </c>
      <c r="E31" s="44" t="str">
        <f>soupisky!$A$47</f>
        <v>SK Náchod-Plhov</v>
      </c>
      <c r="F31" s="41" t="str">
        <f>soupisky!$B$2</f>
        <v>Týniště nad Orlicí</v>
      </c>
      <c r="G31" s="42">
        <f>soupisky!$E$2</f>
        <v>39212</v>
      </c>
    </row>
    <row r="32" spans="1:7" ht="11.25">
      <c r="A32" s="16" t="s">
        <v>49</v>
      </c>
      <c r="B32" s="45">
        <f>soupisky!$K$49</f>
        <v>678</v>
      </c>
      <c r="C32" s="43" t="str">
        <f>soupisky!$A$49</f>
        <v>Hylena Miroslav</v>
      </c>
      <c r="D32" s="143">
        <f>soupisky!$B$49</f>
        <v>97</v>
      </c>
      <c r="E32" s="44" t="str">
        <f>soupisky!$A$47</f>
        <v>SK Náchod-Plhov</v>
      </c>
      <c r="F32" s="41" t="str">
        <f>soupisky!$B$2</f>
        <v>Týniště nad Orlicí</v>
      </c>
      <c r="G32" s="42">
        <f>soupisky!$E$2</f>
        <v>39212</v>
      </c>
    </row>
    <row r="33" spans="1:7" ht="11.25">
      <c r="A33" s="16" t="s">
        <v>49</v>
      </c>
      <c r="B33" s="45">
        <f>soupisky!$K$50</f>
        <v>410</v>
      </c>
      <c r="C33" s="43" t="str">
        <f>soupisky!$A$50</f>
        <v>Vu Than Long</v>
      </c>
      <c r="D33" s="143">
        <f>soupisky!$B$50</f>
        <v>97</v>
      </c>
      <c r="E33" s="44" t="str">
        <f>soupisky!$A$47</f>
        <v>SK Náchod-Plhov</v>
      </c>
      <c r="F33" s="41" t="str">
        <f>soupisky!$B$2</f>
        <v>Týniště nad Orlicí</v>
      </c>
      <c r="G33" s="42">
        <f>soupisky!$E$2</f>
        <v>39212</v>
      </c>
    </row>
    <row r="34" spans="1:7" ht="11.25">
      <c r="A34" s="16" t="s">
        <v>49</v>
      </c>
      <c r="B34" s="45">
        <f>soupisky!$K$51</f>
        <v>377</v>
      </c>
      <c r="C34" s="43" t="str">
        <f>soupisky!$A$51</f>
        <v>Jelínek Matěj</v>
      </c>
      <c r="D34" s="143">
        <f>soupisky!$B$51</f>
        <v>97</v>
      </c>
      <c r="E34" s="44" t="str">
        <f>soupisky!$A$47</f>
        <v>SK Náchod-Plhov</v>
      </c>
      <c r="F34" s="41" t="str">
        <f>soupisky!$B$2</f>
        <v>Týniště nad Orlicí</v>
      </c>
      <c r="G34" s="42">
        <f>soupisky!$E$2</f>
        <v>39212</v>
      </c>
    </row>
    <row r="35" spans="1:7" ht="11.25">
      <c r="A35" s="16" t="s">
        <v>49</v>
      </c>
      <c r="B35" s="45">
        <f>soupisky!$K$52</f>
        <v>335</v>
      </c>
      <c r="C35" s="43" t="str">
        <f>soupisky!$A$52</f>
        <v>Šmejkal Jan</v>
      </c>
      <c r="D35" s="143">
        <f>soupisky!$B$52</f>
        <v>96</v>
      </c>
      <c r="E35" s="44" t="str">
        <f>soupisky!$A$47</f>
        <v>SK Náchod-Plhov</v>
      </c>
      <c r="F35" s="41" t="str">
        <f>soupisky!$B$2</f>
        <v>Týniště nad Orlicí</v>
      </c>
      <c r="G35" s="42">
        <f>soupisky!$E$2</f>
        <v>39212</v>
      </c>
    </row>
    <row r="36" spans="1:7" ht="11.25">
      <c r="A36" s="16" t="s">
        <v>49</v>
      </c>
      <c r="B36" s="45">
        <f>soupisky!$K$53</f>
        <v>298</v>
      </c>
      <c r="C36" s="43" t="str">
        <f>soupisky!$A$53</f>
        <v>Matuška Tomáš</v>
      </c>
      <c r="D36" s="143">
        <f>soupisky!$B$53</f>
        <v>96</v>
      </c>
      <c r="E36" s="44" t="str">
        <f>soupisky!$A$47</f>
        <v>SK Náchod-Plhov</v>
      </c>
      <c r="F36" s="41" t="str">
        <f>soupisky!$B$2</f>
        <v>Týniště nad Orlicí</v>
      </c>
      <c r="G36" s="42">
        <f>soupisky!$E$2</f>
        <v>39212</v>
      </c>
    </row>
    <row r="37" spans="1:7" ht="11.25">
      <c r="A37" s="16" t="s">
        <v>49</v>
      </c>
      <c r="B37" s="45">
        <f>soupisky!$K$56</f>
        <v>259</v>
      </c>
      <c r="C37" s="43" t="str">
        <f>soupisky!$A$56</f>
        <v>Hájek Šimon</v>
      </c>
      <c r="D37" s="143">
        <f>soupisky!$B$56</f>
        <v>97</v>
      </c>
      <c r="E37" s="43" t="str">
        <f>soupisky!$A$55</f>
        <v>TJ Dobruška</v>
      </c>
      <c r="F37" s="41" t="str">
        <f>soupisky!$B$2</f>
        <v>Týniště nad Orlicí</v>
      </c>
      <c r="G37" s="42">
        <f>soupisky!$E$2</f>
        <v>39212</v>
      </c>
    </row>
    <row r="38" spans="1:7" ht="11.25">
      <c r="A38" s="16" t="s">
        <v>49</v>
      </c>
      <c r="B38" s="45">
        <f>soupisky!$K$57</f>
        <v>232</v>
      </c>
      <c r="C38" s="43" t="str">
        <f>soupisky!$A$57</f>
        <v>Matějů Marek</v>
      </c>
      <c r="D38" s="143">
        <f>soupisky!$B$57</f>
        <v>99</v>
      </c>
      <c r="E38" s="43" t="str">
        <f>soupisky!$A$55</f>
        <v>TJ Dobruška</v>
      </c>
      <c r="F38" s="41" t="str">
        <f>soupisky!$B$2</f>
        <v>Týniště nad Orlicí</v>
      </c>
      <c r="G38" s="42">
        <f>soupisky!$E$2</f>
        <v>39212</v>
      </c>
    </row>
    <row r="39" spans="1:7" ht="11.25">
      <c r="A39" s="16" t="s">
        <v>49</v>
      </c>
      <c r="B39" s="45">
        <f>soupisky!$K$58</f>
        <v>215</v>
      </c>
      <c r="C39" s="43" t="str">
        <f>soupisky!$A$58</f>
        <v>Ovčarik Adam</v>
      </c>
      <c r="D39" s="143">
        <f>soupisky!$B$58</f>
        <v>97</v>
      </c>
      <c r="E39" s="43" t="str">
        <f>soupisky!$A$55</f>
        <v>TJ Dobruška</v>
      </c>
      <c r="F39" s="41" t="str">
        <f>soupisky!$B$2</f>
        <v>Týniště nad Orlicí</v>
      </c>
      <c r="G39" s="42">
        <f>soupisky!$E$2</f>
        <v>39212</v>
      </c>
    </row>
    <row r="40" spans="1:7" ht="11.25">
      <c r="A40" s="16" t="s">
        <v>49</v>
      </c>
      <c r="B40" s="45">
        <f>soupisky!$K$59</f>
        <v>204</v>
      </c>
      <c r="C40" s="43" t="str">
        <f>soupisky!$A$59</f>
        <v>Tužil Jiří</v>
      </c>
      <c r="D40" s="143">
        <f>soupisky!$B$59</f>
        <v>99</v>
      </c>
      <c r="E40" s="43" t="str">
        <f>soupisky!$A$55</f>
        <v>TJ Dobruška</v>
      </c>
      <c r="F40" s="41" t="str">
        <f>soupisky!$B$2</f>
        <v>Týniště nad Orlicí</v>
      </c>
      <c r="G40" s="42">
        <f>soupisky!$E$2</f>
        <v>39212</v>
      </c>
    </row>
    <row r="41" spans="1:7" ht="11.25">
      <c r="A41" s="16" t="s">
        <v>49</v>
      </c>
      <c r="B41" s="45">
        <f>soupisky!$K$60</f>
        <v>152</v>
      </c>
      <c r="C41" s="43" t="str">
        <f>soupisky!$A$60</f>
        <v>Tužil Josef</v>
      </c>
      <c r="D41" s="143">
        <f>soupisky!$B$60</f>
        <v>99</v>
      </c>
      <c r="E41" s="43" t="str">
        <f>soupisky!$A$55</f>
        <v>TJ Dobruška</v>
      </c>
      <c r="F41" s="41" t="str">
        <f>soupisky!$B$2</f>
        <v>Týniště nad Orlicí</v>
      </c>
      <c r="G41" s="42">
        <f>soupisky!$E$2</f>
        <v>39212</v>
      </c>
    </row>
    <row r="42" spans="1:7" ht="11.25">
      <c r="A42" s="16" t="s">
        <v>49</v>
      </c>
      <c r="B42" s="45">
        <f>soupisky!$K$61</f>
        <v>63</v>
      </c>
      <c r="C42" s="43" t="str">
        <f>soupisky!$A$61</f>
        <v>Řehák Karel</v>
      </c>
      <c r="D42" s="143" t="str">
        <f>soupisky!$B$61</f>
        <v>00</v>
      </c>
      <c r="E42" s="43" t="str">
        <f>soupisky!$A$55</f>
        <v>TJ Dobruška</v>
      </c>
      <c r="F42" s="41" t="str">
        <f>soupisky!$B$2</f>
        <v>Týniště nad Orlicí</v>
      </c>
      <c r="G42" s="42">
        <f>soupisky!$E$2</f>
        <v>39212</v>
      </c>
    </row>
    <row r="43" spans="1:7" ht="11.25">
      <c r="A43" s="16" t="s">
        <v>49</v>
      </c>
      <c r="B43" s="45">
        <f>soupisky!$K$64</f>
        <v>364</v>
      </c>
      <c r="C43" s="43" t="str">
        <f>soupisky!$A$64</f>
        <v>Kameník Štěpán </v>
      </c>
      <c r="D43" s="143">
        <f>soupisky!$B$64</f>
        <v>97</v>
      </c>
      <c r="E43" s="43" t="str">
        <f>soupisky!$A$63</f>
        <v>SK Nové Město n.M. "B"</v>
      </c>
      <c r="F43" s="41" t="str">
        <f>soupisky!$B$2</f>
        <v>Týniště nad Orlicí</v>
      </c>
      <c r="G43" s="42">
        <f>soupisky!$E$2</f>
        <v>39212</v>
      </c>
    </row>
    <row r="44" spans="1:7" ht="11.25">
      <c r="A44" s="16" t="s">
        <v>49</v>
      </c>
      <c r="B44" s="45">
        <f>soupisky!$K$65</f>
        <v>336</v>
      </c>
      <c r="C44" s="43" t="str">
        <f>soupisky!$A$65</f>
        <v>Soukup Josef </v>
      </c>
      <c r="D44" s="143">
        <f>soupisky!$B$65</f>
        <v>98</v>
      </c>
      <c r="E44" s="43" t="str">
        <f>soupisky!$A$63</f>
        <v>SK Nové Město n.M. "B"</v>
      </c>
      <c r="F44" s="41" t="str">
        <f>soupisky!$B$2</f>
        <v>Týniště nad Orlicí</v>
      </c>
      <c r="G44" s="42">
        <f>soupisky!$E$2</f>
        <v>39212</v>
      </c>
    </row>
    <row r="45" spans="1:7" ht="11.25">
      <c r="A45" s="16" t="s">
        <v>49</v>
      </c>
      <c r="B45" s="45">
        <f>soupisky!$K$66</f>
        <v>307</v>
      </c>
      <c r="C45" s="43" t="str">
        <f>soupisky!$A$66</f>
        <v>Hastrdlo Lukáš</v>
      </c>
      <c r="D45" s="143">
        <f>soupisky!$B$66</f>
        <v>98</v>
      </c>
      <c r="E45" s="43" t="str">
        <f>soupisky!$A$63</f>
        <v>SK Nové Město n.M. "B"</v>
      </c>
      <c r="F45" s="41" t="str">
        <f>soupisky!$B$2</f>
        <v>Týniště nad Orlicí</v>
      </c>
      <c r="G45" s="42">
        <f>soupisky!$E$2</f>
        <v>39212</v>
      </c>
    </row>
    <row r="46" spans="1:7" ht="11.25">
      <c r="A46" s="16" t="s">
        <v>49</v>
      </c>
      <c r="B46" s="45">
        <f>soupisky!$K$67</f>
        <v>222</v>
      </c>
      <c r="C46" s="43" t="str">
        <f>soupisky!$A$67</f>
        <v>Křivda Tomáš</v>
      </c>
      <c r="D46" s="143">
        <f>soupisky!$B$67</f>
        <v>99</v>
      </c>
      <c r="E46" s="43" t="str">
        <f>soupisky!$A$63</f>
        <v>SK Nové Město n.M. "B"</v>
      </c>
      <c r="F46" s="41" t="str">
        <f>soupisky!$B$2</f>
        <v>Týniště nad Orlicí</v>
      </c>
      <c r="G46" s="42">
        <f>soupisky!$E$2</f>
        <v>39212</v>
      </c>
    </row>
    <row r="47" spans="1:7" ht="11.25">
      <c r="A47" s="16" t="s">
        <v>49</v>
      </c>
      <c r="B47" s="45">
        <f>soupisky!$K$68</f>
        <v>0</v>
      </c>
      <c r="C47" s="43">
        <f>soupisky!$A$68</f>
        <v>0</v>
      </c>
      <c r="D47" s="143">
        <f>soupisky!$B$68</f>
        <v>0</v>
      </c>
      <c r="E47" s="43" t="str">
        <f>soupisky!$A$63</f>
        <v>SK Nové Město n.M. "B"</v>
      </c>
      <c r="F47" s="41" t="str">
        <f>soupisky!$B$2</f>
        <v>Týniště nad Orlicí</v>
      </c>
      <c r="G47" s="42">
        <f>soupisky!$E$2</f>
        <v>39212</v>
      </c>
    </row>
    <row r="48" spans="1:7" ht="11.25">
      <c r="A48" s="16" t="s">
        <v>49</v>
      </c>
      <c r="B48" s="45">
        <f>soupisky!$K$69</f>
        <v>0</v>
      </c>
      <c r="C48" s="43">
        <f>soupisky!$A$69</f>
        <v>0</v>
      </c>
      <c r="D48" s="143">
        <f>soupisky!$B$69</f>
        <v>0</v>
      </c>
      <c r="E48" s="43" t="str">
        <f>soupisky!$A$63</f>
        <v>SK Nové Město n.M. "B"</v>
      </c>
      <c r="F48" s="41" t="str">
        <f>soupisky!$B$2</f>
        <v>Týniště nad Orlicí</v>
      </c>
      <c r="G48" s="42">
        <f>soupisky!$E$2</f>
        <v>39212</v>
      </c>
    </row>
    <row r="49" spans="1:7" ht="11.25">
      <c r="A49" s="16" t="s">
        <v>49</v>
      </c>
      <c r="B49" s="45">
        <f>soupisky!$K$72</f>
        <v>353</v>
      </c>
      <c r="C49" s="43" t="str">
        <f>soupisky!$A$72</f>
        <v>Ponka Vít</v>
      </c>
      <c r="D49" s="143">
        <f>soupisky!$B$72</f>
        <v>97</v>
      </c>
      <c r="E49" s="43" t="str">
        <f>soupisky!$A$71</f>
        <v>SK Solnice "B"</v>
      </c>
      <c r="F49" s="41" t="str">
        <f>soupisky!$B$2</f>
        <v>Týniště nad Orlicí</v>
      </c>
      <c r="G49" s="42">
        <f>soupisky!$E$2</f>
        <v>39212</v>
      </c>
    </row>
    <row r="50" spans="1:7" ht="11.25">
      <c r="A50" s="16" t="s">
        <v>49</v>
      </c>
      <c r="B50" s="45">
        <f>soupisky!$K$73</f>
        <v>328</v>
      </c>
      <c r="C50" s="43" t="str">
        <f>soupisky!$A$73</f>
        <v>Šmída Adam</v>
      </c>
      <c r="D50" s="143">
        <f>soupisky!$B$73</f>
        <v>97</v>
      </c>
      <c r="E50" s="43" t="str">
        <f>soupisky!$A$71</f>
        <v>SK Solnice "B"</v>
      </c>
      <c r="F50" s="41" t="str">
        <f>soupisky!$B$2</f>
        <v>Týniště nad Orlicí</v>
      </c>
      <c r="G50" s="42">
        <f>soupisky!$E$2</f>
        <v>39212</v>
      </c>
    </row>
    <row r="51" spans="1:7" ht="11.25">
      <c r="A51" s="16" t="s">
        <v>49</v>
      </c>
      <c r="B51" s="45">
        <f>soupisky!$K$74</f>
        <v>105</v>
      </c>
      <c r="C51" s="43" t="str">
        <f>soupisky!$A$74</f>
        <v>Ponka Jakub</v>
      </c>
      <c r="D51" s="143" t="str">
        <f>soupisky!$B$74</f>
        <v>00</v>
      </c>
      <c r="E51" s="43" t="str">
        <f>soupisky!$A$71</f>
        <v>SK Solnice "B"</v>
      </c>
      <c r="F51" s="41" t="str">
        <f>soupisky!$B$2</f>
        <v>Týniště nad Orlicí</v>
      </c>
      <c r="G51" s="42">
        <f>soupisky!$E$2</f>
        <v>39212</v>
      </c>
    </row>
    <row r="52" spans="1:7" ht="11.25">
      <c r="A52" s="16" t="s">
        <v>49</v>
      </c>
      <c r="B52" s="45">
        <f>soupisky!$K$75</f>
        <v>71</v>
      </c>
      <c r="C52" s="43" t="str">
        <f>soupisky!$A$75</f>
        <v>Škop Zdeněk</v>
      </c>
      <c r="D52" s="143">
        <f>soupisky!$B$75</f>
        <v>99</v>
      </c>
      <c r="E52" s="43" t="str">
        <f>soupisky!$A$71</f>
        <v>SK Solnice "B"</v>
      </c>
      <c r="F52" s="41" t="str">
        <f>soupisky!$B$2</f>
        <v>Týniště nad Orlicí</v>
      </c>
      <c r="G52" s="42">
        <f>soupisky!$E$2</f>
        <v>39212</v>
      </c>
    </row>
    <row r="53" spans="1:7" ht="11.25">
      <c r="A53" s="16" t="s">
        <v>49</v>
      </c>
      <c r="B53" s="45">
        <f>soupisky!$K$76</f>
        <v>0</v>
      </c>
      <c r="C53" s="43">
        <f>soupisky!$A$76</f>
        <v>0</v>
      </c>
      <c r="D53" s="143">
        <f>soupisky!$B$76</f>
        <v>0</v>
      </c>
      <c r="E53" s="43" t="str">
        <f>soupisky!$A$71</f>
        <v>SK Solnice "B"</v>
      </c>
      <c r="F53" s="41" t="str">
        <f>soupisky!$B$2</f>
        <v>Týniště nad Orlicí</v>
      </c>
      <c r="G53" s="42">
        <f>soupisky!$E$2</f>
        <v>39212</v>
      </c>
    </row>
    <row r="54" spans="1:7" ht="11.25">
      <c r="A54" s="16" t="s">
        <v>49</v>
      </c>
      <c r="B54" s="45">
        <f>soupisky!$K$77</f>
        <v>0</v>
      </c>
      <c r="C54" s="43">
        <f>soupisky!$A$77</f>
        <v>0</v>
      </c>
      <c r="D54" s="143">
        <f>soupisky!$B$77</f>
        <v>0</v>
      </c>
      <c r="E54" s="43" t="str">
        <f>soupisky!$A$71</f>
        <v>SK Solnice "B"</v>
      </c>
      <c r="F54" s="41" t="str">
        <f>soupisky!$B$2</f>
        <v>Týniště nad Orlicí</v>
      </c>
      <c r="G54" s="42">
        <f>soupisky!$E$2</f>
        <v>39212</v>
      </c>
    </row>
    <row r="55" spans="1:7" ht="11.25">
      <c r="A55" s="16" t="s">
        <v>49</v>
      </c>
      <c r="B55" s="45">
        <f>soupisky!$K$80</f>
        <v>596</v>
      </c>
      <c r="C55" s="43" t="str">
        <f>soupisky!$A$80</f>
        <v>Kolář Martin(Náchod)</v>
      </c>
      <c r="D55" s="143">
        <f>soupisky!$B$80</f>
        <v>97</v>
      </c>
      <c r="E55" s="43" t="str">
        <f>soupisky!$A$79</f>
        <v>MIMO</v>
      </c>
      <c r="F55" s="41" t="str">
        <f>soupisky!$B$2</f>
        <v>Týniště nad Orlicí</v>
      </c>
      <c r="G55" s="42">
        <f>soupisky!$E$2</f>
        <v>39212</v>
      </c>
    </row>
    <row r="56" spans="1:7" ht="11.25">
      <c r="A56" s="16" t="s">
        <v>49</v>
      </c>
      <c r="B56" s="45">
        <f>soupisky!$K$81</f>
        <v>211</v>
      </c>
      <c r="C56" s="43" t="str">
        <f>soupisky!$A$81</f>
        <v>Svoboda Radek </v>
      </c>
      <c r="D56" s="143">
        <f>soupisky!$B$81</f>
        <v>97</v>
      </c>
      <c r="E56" s="43" t="str">
        <f>soupisky!$A$79</f>
        <v>MIMO</v>
      </c>
      <c r="F56" s="41" t="str">
        <f>soupisky!$B$2</f>
        <v>Týniště nad Orlicí</v>
      </c>
      <c r="G56" s="42">
        <f>soupisky!$E$2</f>
        <v>39212</v>
      </c>
    </row>
    <row r="57" spans="1:7" ht="11.25">
      <c r="A57" s="16" t="s">
        <v>49</v>
      </c>
      <c r="B57" s="45">
        <f>soupisky!$K$82</f>
        <v>108</v>
      </c>
      <c r="C57" s="43" t="str">
        <f>soupisky!$A$82</f>
        <v>Nezbeda Jan(HK)</v>
      </c>
      <c r="D57" s="143">
        <f>soupisky!$B$82</f>
        <v>99</v>
      </c>
      <c r="E57" s="43" t="str">
        <f>soupisky!$A$79</f>
        <v>MIMO</v>
      </c>
      <c r="F57" s="41" t="str">
        <f>soupisky!$B$2</f>
        <v>Týniště nad Orlicí</v>
      </c>
      <c r="G57" s="42">
        <f>soupisky!$E$2</f>
        <v>39212</v>
      </c>
    </row>
    <row r="58" spans="1:7" ht="11.25">
      <c r="A58" s="16" t="s">
        <v>49</v>
      </c>
      <c r="B58" s="45">
        <f>soupisky!$K$83</f>
        <v>0</v>
      </c>
      <c r="C58" s="43" t="str">
        <f>soupisky!$A$83</f>
        <v>Jirsa Matýsek(Týniště)</v>
      </c>
      <c r="D58" s="143" t="str">
        <f>soupisky!$B$83</f>
        <v>03</v>
      </c>
      <c r="E58" s="43" t="str">
        <f>soupisky!$A$79</f>
        <v>MIMO</v>
      </c>
      <c r="F58" s="41" t="str">
        <f>soupisky!$B$2</f>
        <v>Týniště nad Orlicí</v>
      </c>
      <c r="G58" s="42">
        <f>soupisky!$E$2</f>
        <v>39212</v>
      </c>
    </row>
    <row r="59" spans="1:7" ht="11.25">
      <c r="A59" s="16" t="s">
        <v>49</v>
      </c>
      <c r="B59" s="45">
        <f>soupisky!$K$84</f>
        <v>0</v>
      </c>
      <c r="C59" s="43">
        <f>soupisky!$A$84</f>
        <v>0</v>
      </c>
      <c r="D59" s="143">
        <f>soupisky!$B$84</f>
        <v>0</v>
      </c>
      <c r="E59" s="43" t="str">
        <f>soupisky!$A$79</f>
        <v>MIMO</v>
      </c>
      <c r="F59" s="41" t="str">
        <f>soupisky!$B$2</f>
        <v>Týniště nad Orlicí</v>
      </c>
      <c r="G59" s="42">
        <f>soupisky!$E$2</f>
        <v>39212</v>
      </c>
    </row>
    <row r="60" spans="1:7" ht="11.25">
      <c r="A60" s="16" t="s">
        <v>49</v>
      </c>
      <c r="B60" s="45">
        <f>soupisky!$K$85</f>
        <v>0</v>
      </c>
      <c r="C60" s="43">
        <f>soupisky!$A$85</f>
        <v>0</v>
      </c>
      <c r="D60" s="143">
        <f>soupisky!$B$85</f>
        <v>0</v>
      </c>
      <c r="E60" s="43" t="str">
        <f>soupisky!$A$79</f>
        <v>MIMO</v>
      </c>
      <c r="F60" s="41" t="str">
        <f>soupisky!$B$2</f>
        <v>Týniště nad Orlicí</v>
      </c>
      <c r="G60" s="42">
        <f>soupisky!$E$2</f>
        <v>39212</v>
      </c>
    </row>
    <row r="61" spans="2:7" ht="11.25">
      <c r="B61" s="45"/>
      <c r="C61" s="43"/>
      <c r="D61" s="143"/>
      <c r="E61" s="44"/>
      <c r="F61" s="41"/>
      <c r="G61" s="42"/>
    </row>
    <row r="63" spans="1:7" ht="11.25">
      <c r="A63" s="16" t="s">
        <v>43</v>
      </c>
      <c r="B63" s="47">
        <f>soupisky!$C$8</f>
        <v>10.18</v>
      </c>
      <c r="C63" s="43" t="str">
        <f>soupisky!$A$8</f>
        <v>Havelka Jakub </v>
      </c>
      <c r="D63" s="143">
        <f>soupisky!$B$8</f>
        <v>96</v>
      </c>
      <c r="E63" s="44" t="str">
        <f>soupisky!$A$7</f>
        <v>SK Nové Město n.M. "A"</v>
      </c>
      <c r="F63" s="41" t="str">
        <f>soupisky!$B$2</f>
        <v>Týniště nad Orlicí</v>
      </c>
      <c r="G63" s="42">
        <f>soupisky!$E$2</f>
        <v>39212</v>
      </c>
    </row>
    <row r="64" spans="1:7" ht="11.25">
      <c r="A64" s="16" t="s">
        <v>43</v>
      </c>
      <c r="B64" s="47">
        <f>soupisky!$C$9</f>
        <v>10.44</v>
      </c>
      <c r="C64" s="43" t="str">
        <f>soupisky!$A$9</f>
        <v>Hlaváček Filip</v>
      </c>
      <c r="D64" s="143">
        <f>soupisky!$B$9</f>
        <v>96</v>
      </c>
      <c r="E64" s="44" t="str">
        <f>soupisky!$A$7</f>
        <v>SK Nové Město n.M. "A"</v>
      </c>
      <c r="F64" s="41" t="str">
        <f>soupisky!$B$2</f>
        <v>Týniště nad Orlicí</v>
      </c>
      <c r="G64" s="42">
        <f>soupisky!$E$2</f>
        <v>39212</v>
      </c>
    </row>
    <row r="65" spans="1:7" ht="11.25">
      <c r="A65" s="16" t="s">
        <v>43</v>
      </c>
      <c r="B65" s="47">
        <f>soupisky!$C$10</f>
        <v>10.74</v>
      </c>
      <c r="C65" s="43" t="str">
        <f>soupisky!$A$10</f>
        <v>Remeš Vojtěch</v>
      </c>
      <c r="D65" s="143">
        <f>soupisky!$B$10</f>
        <v>98</v>
      </c>
      <c r="E65" s="44" t="str">
        <f>soupisky!$A$7</f>
        <v>SK Nové Město n.M. "A"</v>
      </c>
      <c r="F65" s="41" t="str">
        <f>soupisky!$B$2</f>
        <v>Týniště nad Orlicí</v>
      </c>
      <c r="G65" s="42">
        <f>soupisky!$E$2</f>
        <v>39212</v>
      </c>
    </row>
    <row r="66" spans="1:7" ht="11.25">
      <c r="A66" s="16" t="s">
        <v>43</v>
      </c>
      <c r="B66" s="47">
        <f>soupisky!$C$11</f>
        <v>10.46</v>
      </c>
      <c r="C66" s="43" t="str">
        <f>soupisky!$A$11</f>
        <v>Fišer Michal</v>
      </c>
      <c r="D66" s="143">
        <f>soupisky!$B$11</f>
        <v>98</v>
      </c>
      <c r="E66" s="44" t="str">
        <f>soupisky!$A$7</f>
        <v>SK Nové Město n.M. "A"</v>
      </c>
      <c r="F66" s="41" t="str">
        <f>soupisky!$B$2</f>
        <v>Týniště nad Orlicí</v>
      </c>
      <c r="G66" s="42">
        <f>soupisky!$E$2</f>
        <v>39212</v>
      </c>
    </row>
    <row r="67" spans="1:7" ht="11.25">
      <c r="A67" s="16" t="s">
        <v>43</v>
      </c>
      <c r="B67" s="47">
        <f>soupisky!$C$12</f>
        <v>10.8</v>
      </c>
      <c r="C67" s="43" t="str">
        <f>soupisky!$A$12</f>
        <v>Vancl Matouš</v>
      </c>
      <c r="D67" s="143">
        <f>soupisky!$B$12</f>
        <v>98</v>
      </c>
      <c r="E67" s="44" t="str">
        <f>soupisky!$A$7</f>
        <v>SK Nové Město n.M. "A"</v>
      </c>
      <c r="F67" s="41" t="str">
        <f>soupisky!$B$2</f>
        <v>Týniště nad Orlicí</v>
      </c>
      <c r="G67" s="42">
        <f>soupisky!$E$2</f>
        <v>39212</v>
      </c>
    </row>
    <row r="68" spans="1:7" ht="11.25">
      <c r="A68" s="16" t="s">
        <v>43</v>
      </c>
      <c r="B68" s="47">
        <f>soupisky!$C$13</f>
        <v>0</v>
      </c>
      <c r="C68" s="43">
        <f>soupisky!$A$13</f>
        <v>0</v>
      </c>
      <c r="D68" s="143">
        <f>soupisky!$B$13</f>
        <v>0</v>
      </c>
      <c r="E68" s="44" t="str">
        <f>soupisky!$A$7</f>
        <v>SK Nové Město n.M. "A"</v>
      </c>
      <c r="F68" s="41" t="str">
        <f>soupisky!$B$2</f>
        <v>Týniště nad Orlicí</v>
      </c>
      <c r="G68" s="42">
        <f>soupisky!$E$2</f>
        <v>39212</v>
      </c>
    </row>
    <row r="69" spans="1:7" ht="11.25">
      <c r="A69" s="16" t="s">
        <v>43</v>
      </c>
      <c r="B69" s="47">
        <f>soupisky!$C$16</f>
        <v>10.68</v>
      </c>
      <c r="C69" s="43" t="str">
        <f>soupisky!$A$16</f>
        <v>Janíček Petr</v>
      </c>
      <c r="D69" s="143">
        <f>soupisky!$B$16</f>
        <v>96</v>
      </c>
      <c r="E69" s="44" t="str">
        <f>soupisky!$A$15</f>
        <v>Sokol Dvůr Králové n./L.</v>
      </c>
      <c r="F69" s="41" t="str">
        <f>soupisky!$B$2</f>
        <v>Týniště nad Orlicí</v>
      </c>
      <c r="G69" s="42">
        <f>soupisky!$E$2</f>
        <v>39212</v>
      </c>
    </row>
    <row r="70" spans="1:7" ht="11.25">
      <c r="A70" s="16" t="s">
        <v>43</v>
      </c>
      <c r="B70" s="47">
        <f>soupisky!$C$17</f>
        <v>10.82</v>
      </c>
      <c r="C70" s="43" t="str">
        <f>soupisky!$A$17</f>
        <v>Doubal Jan</v>
      </c>
      <c r="D70" s="143">
        <f>soupisky!$B$17</f>
        <v>96</v>
      </c>
      <c r="E70" s="44" t="str">
        <f>soupisky!$A$15</f>
        <v>Sokol Dvůr Králové n./L.</v>
      </c>
      <c r="F70" s="41" t="str">
        <f>soupisky!$B$2</f>
        <v>Týniště nad Orlicí</v>
      </c>
      <c r="G70" s="42">
        <f>soupisky!$E$2</f>
        <v>39212</v>
      </c>
    </row>
    <row r="71" spans="1:7" ht="11.25">
      <c r="A71" s="16" t="s">
        <v>43</v>
      </c>
      <c r="B71" s="47">
        <f>soupisky!$C$18</f>
        <v>10.96</v>
      </c>
      <c r="C71" s="43" t="str">
        <f>soupisky!$A$18</f>
        <v>Rausa Ondřej</v>
      </c>
      <c r="D71" s="143">
        <f>soupisky!$B$18</f>
        <v>98</v>
      </c>
      <c r="E71" s="44" t="str">
        <f>soupisky!$A$15</f>
        <v>Sokol Dvůr Králové n./L.</v>
      </c>
      <c r="F71" s="41" t="str">
        <f>soupisky!$B$2</f>
        <v>Týniště nad Orlicí</v>
      </c>
      <c r="G71" s="42">
        <f>soupisky!$E$2</f>
        <v>39212</v>
      </c>
    </row>
    <row r="72" spans="1:7" ht="11.25">
      <c r="A72" s="16" t="s">
        <v>43</v>
      </c>
      <c r="B72" s="47">
        <f>soupisky!$C$19</f>
        <v>11.52</v>
      </c>
      <c r="C72" s="43" t="str">
        <f>soupisky!$A$19</f>
        <v>Obst Vojtěch</v>
      </c>
      <c r="D72" s="143">
        <f>soupisky!$B$19</f>
        <v>98</v>
      </c>
      <c r="E72" s="44" t="str">
        <f>soupisky!$A$15</f>
        <v>Sokol Dvůr Králové n./L.</v>
      </c>
      <c r="F72" s="41" t="str">
        <f>soupisky!$B$2</f>
        <v>Týniště nad Orlicí</v>
      </c>
      <c r="G72" s="42">
        <f>soupisky!$E$2</f>
        <v>39212</v>
      </c>
    </row>
    <row r="73" spans="1:7" ht="11.25">
      <c r="A73" s="16" t="s">
        <v>43</v>
      </c>
      <c r="B73" s="47">
        <f>soupisky!$C$20</f>
        <v>11.62</v>
      </c>
      <c r="C73" s="43" t="str">
        <f>soupisky!$A$20</f>
        <v>Vlček Pavel</v>
      </c>
      <c r="D73" s="143">
        <f>soupisky!$B$20</f>
        <v>99</v>
      </c>
      <c r="E73" s="44" t="str">
        <f>soupisky!$A$15</f>
        <v>Sokol Dvůr Králové n./L.</v>
      </c>
      <c r="F73" s="41" t="str">
        <f>soupisky!$B$2</f>
        <v>Týniště nad Orlicí</v>
      </c>
      <c r="G73" s="42">
        <f>soupisky!$E$2</f>
        <v>39212</v>
      </c>
    </row>
    <row r="74" spans="1:7" ht="11.25">
      <c r="A74" s="16" t="s">
        <v>43</v>
      </c>
      <c r="B74" s="47">
        <f>soupisky!$C$21</f>
        <v>0</v>
      </c>
      <c r="C74" s="43">
        <f>soupisky!$A$21</f>
        <v>0</v>
      </c>
      <c r="D74" s="143">
        <f>soupisky!$B$21</f>
        <v>0</v>
      </c>
      <c r="E74" s="44" t="str">
        <f>soupisky!$A$15</f>
        <v>Sokol Dvůr Králové n./L.</v>
      </c>
      <c r="F74" s="41" t="str">
        <f>soupisky!$B$2</f>
        <v>Týniště nad Orlicí</v>
      </c>
      <c r="G74" s="42">
        <f>soupisky!$E$2</f>
        <v>39212</v>
      </c>
    </row>
    <row r="75" spans="1:7" ht="11.25">
      <c r="A75" s="16" t="s">
        <v>43</v>
      </c>
      <c r="B75" s="47">
        <f>soupisky!$C$24</f>
        <v>9.88</v>
      </c>
      <c r="C75" s="43" t="str">
        <f>soupisky!$A$24</f>
        <v>Preininger Kryštof</v>
      </c>
      <c r="D75" s="143">
        <f>soupisky!$B$24</f>
        <v>96</v>
      </c>
      <c r="E75" s="44" t="str">
        <f>soupisky!$A$23</f>
        <v>SK Solnice "A"</v>
      </c>
      <c r="F75" s="41" t="str">
        <f>soupisky!$B$2</f>
        <v>Týniště nad Orlicí</v>
      </c>
      <c r="G75" s="42">
        <f>soupisky!$E$2</f>
        <v>39212</v>
      </c>
    </row>
    <row r="76" spans="1:7" ht="11.25">
      <c r="A76" s="16" t="s">
        <v>43</v>
      </c>
      <c r="B76" s="47">
        <f>soupisky!$C$25</f>
        <v>10.26</v>
      </c>
      <c r="C76" s="43" t="str">
        <f>soupisky!$A$25</f>
        <v>Derner Václav</v>
      </c>
      <c r="D76" s="143">
        <f>soupisky!$B$25</f>
        <v>96</v>
      </c>
      <c r="E76" s="44" t="str">
        <f>soupisky!$A$23</f>
        <v>SK Solnice "A"</v>
      </c>
      <c r="F76" s="41" t="str">
        <f>soupisky!$B$2</f>
        <v>Týniště nad Orlicí</v>
      </c>
      <c r="G76" s="42">
        <f>soupisky!$E$2</f>
        <v>39212</v>
      </c>
    </row>
    <row r="77" spans="1:7" ht="11.25">
      <c r="A77" s="16" t="s">
        <v>43</v>
      </c>
      <c r="B77" s="47">
        <f>soupisky!$C$26</f>
        <v>10.2</v>
      </c>
      <c r="C77" s="43" t="str">
        <f>soupisky!$A$26</f>
        <v>Lžičař Václav</v>
      </c>
      <c r="D77" s="143">
        <f>soupisky!$B$26</f>
        <v>97</v>
      </c>
      <c r="E77" s="44" t="str">
        <f>soupisky!$A$23</f>
        <v>SK Solnice "A"</v>
      </c>
      <c r="F77" s="41" t="str">
        <f>soupisky!$B$2</f>
        <v>Týniště nad Orlicí</v>
      </c>
      <c r="G77" s="42">
        <f>soupisky!$E$2</f>
        <v>39212</v>
      </c>
    </row>
    <row r="78" spans="1:7" ht="11.25">
      <c r="A78" s="16" t="s">
        <v>43</v>
      </c>
      <c r="B78" s="47">
        <f>soupisky!$C$27</f>
        <v>10.54</v>
      </c>
      <c r="C78" s="43" t="str">
        <f>soupisky!$A$27</f>
        <v>Chadim Jakub</v>
      </c>
      <c r="D78" s="143">
        <f>soupisky!$B$27</f>
        <v>96</v>
      </c>
      <c r="E78" s="44" t="str">
        <f>soupisky!$A$23</f>
        <v>SK Solnice "A"</v>
      </c>
      <c r="F78" s="41" t="str">
        <f>soupisky!$B$2</f>
        <v>Týniště nad Orlicí</v>
      </c>
      <c r="G78" s="42">
        <f>soupisky!$E$2</f>
        <v>39212</v>
      </c>
    </row>
    <row r="79" spans="1:7" ht="11.25">
      <c r="A79" s="16" t="s">
        <v>43</v>
      </c>
      <c r="B79" s="47">
        <f>soupisky!$C$28</f>
        <v>10.52</v>
      </c>
      <c r="C79" s="43" t="str">
        <f>soupisky!$A$28</f>
        <v>Dušek Ondřej</v>
      </c>
      <c r="D79" s="143">
        <f>soupisky!$B$28</f>
        <v>96</v>
      </c>
      <c r="E79" s="44" t="str">
        <f>soupisky!$A$23</f>
        <v>SK Solnice "A"</v>
      </c>
      <c r="F79" s="41" t="str">
        <f>soupisky!$B$2</f>
        <v>Týniště nad Orlicí</v>
      </c>
      <c r="G79" s="42">
        <f>soupisky!$E$2</f>
        <v>39212</v>
      </c>
    </row>
    <row r="80" spans="1:7" ht="11.25">
      <c r="A80" s="16" t="s">
        <v>43</v>
      </c>
      <c r="B80" s="47">
        <f>soupisky!$C$29</f>
        <v>10.68</v>
      </c>
      <c r="C80" s="43" t="str">
        <f>soupisky!$A$29</f>
        <v>Koubek Antonín</v>
      </c>
      <c r="D80" s="143">
        <f>soupisky!$B$29</f>
        <v>96</v>
      </c>
      <c r="E80" s="44" t="str">
        <f>soupisky!$A$23</f>
        <v>SK Solnice "A"</v>
      </c>
      <c r="F80" s="41" t="str">
        <f>soupisky!$B$2</f>
        <v>Týniště nad Orlicí</v>
      </c>
      <c r="G80" s="42">
        <f>soupisky!$E$2</f>
        <v>39212</v>
      </c>
    </row>
    <row r="81" spans="1:7" ht="11.25">
      <c r="A81" s="16" t="s">
        <v>43</v>
      </c>
      <c r="B81" s="47">
        <f>soupisky!$C$32</f>
        <v>10.88</v>
      </c>
      <c r="C81" s="43" t="str">
        <f>soupisky!$A$32</f>
        <v>Novotný Jan</v>
      </c>
      <c r="D81" s="143">
        <f>soupisky!$B$32</f>
        <v>97</v>
      </c>
      <c r="E81" s="44" t="str">
        <f>soupisky!$A$31</f>
        <v>Sokol Hradec Králové</v>
      </c>
      <c r="F81" s="41" t="str">
        <f>soupisky!$B$2</f>
        <v>Týniště nad Orlicí</v>
      </c>
      <c r="G81" s="42">
        <f>soupisky!$E$2</f>
        <v>39212</v>
      </c>
    </row>
    <row r="82" spans="1:7" ht="11.25">
      <c r="A82" s="16" t="s">
        <v>43</v>
      </c>
      <c r="B82" s="47">
        <f>soupisky!$C$33</f>
        <v>9.9</v>
      </c>
      <c r="C82" s="43" t="str">
        <f>soupisky!$A$33</f>
        <v>Doležal Jan</v>
      </c>
      <c r="D82" s="143">
        <f>soupisky!$B$33</f>
        <v>96</v>
      </c>
      <c r="E82" s="44" t="str">
        <f>soupisky!$A$31</f>
        <v>Sokol Hradec Králové</v>
      </c>
      <c r="F82" s="41" t="str">
        <f>soupisky!$B$2</f>
        <v>Týniště nad Orlicí</v>
      </c>
      <c r="G82" s="42">
        <f>soupisky!$E$2</f>
        <v>39212</v>
      </c>
    </row>
    <row r="83" spans="1:7" ht="11.25">
      <c r="A83" s="16" t="s">
        <v>43</v>
      </c>
      <c r="B83" s="47">
        <f>soupisky!$C$34</f>
        <v>10.58</v>
      </c>
      <c r="C83" s="43" t="str">
        <f>soupisky!$A$34</f>
        <v>Kunc Tomáš</v>
      </c>
      <c r="D83" s="143">
        <f>soupisky!$B$34</f>
        <v>97</v>
      </c>
      <c r="E83" s="44" t="str">
        <f>soupisky!$A$31</f>
        <v>Sokol Hradec Králové</v>
      </c>
      <c r="F83" s="41" t="str">
        <f>soupisky!$B$2</f>
        <v>Týniště nad Orlicí</v>
      </c>
      <c r="G83" s="42">
        <f>soupisky!$E$2</f>
        <v>39212</v>
      </c>
    </row>
    <row r="84" spans="1:7" ht="11.25">
      <c r="A84" s="16" t="s">
        <v>43</v>
      </c>
      <c r="B84" s="47">
        <f>soupisky!$C$35</f>
        <v>10.4</v>
      </c>
      <c r="C84" s="43" t="str">
        <f>soupisky!$A$35</f>
        <v>Česák Michal</v>
      </c>
      <c r="D84" s="143">
        <f>soupisky!$B$35</f>
        <v>97</v>
      </c>
      <c r="E84" s="44" t="str">
        <f>soupisky!$A$31</f>
        <v>Sokol Hradec Králové</v>
      </c>
      <c r="F84" s="41" t="str">
        <f>soupisky!$B$2</f>
        <v>Týniště nad Orlicí</v>
      </c>
      <c r="G84" s="42">
        <f>soupisky!$E$2</f>
        <v>39212</v>
      </c>
    </row>
    <row r="85" spans="1:7" ht="11.25">
      <c r="A85" s="16" t="s">
        <v>43</v>
      </c>
      <c r="B85" s="47">
        <f>soupisky!$C$36</f>
        <v>10.44</v>
      </c>
      <c r="C85" s="43" t="str">
        <f>soupisky!$A$36</f>
        <v>Vyleta Michal</v>
      </c>
      <c r="D85" s="143">
        <f>soupisky!$B$36</f>
        <v>96</v>
      </c>
      <c r="E85" s="44" t="str">
        <f>soupisky!$A$31</f>
        <v>Sokol Hradec Králové</v>
      </c>
      <c r="F85" s="41" t="str">
        <f>soupisky!$B$2</f>
        <v>Týniště nad Orlicí</v>
      </c>
      <c r="G85" s="42">
        <f>soupisky!$E$2</f>
        <v>39212</v>
      </c>
    </row>
    <row r="86" spans="1:7" ht="11.25">
      <c r="A86" s="16" t="s">
        <v>43</v>
      </c>
      <c r="B86" s="47">
        <f>soupisky!$C$37</f>
        <v>10.86</v>
      </c>
      <c r="C86" s="43" t="str">
        <f>soupisky!$A$37</f>
        <v>Šlégl Jiří</v>
      </c>
      <c r="D86" s="143">
        <f>soupisky!$B$37</f>
        <v>97</v>
      </c>
      <c r="E86" s="44" t="str">
        <f>soupisky!$A$31</f>
        <v>Sokol Hradec Králové</v>
      </c>
      <c r="F86" s="41" t="str">
        <f>soupisky!$B$2</f>
        <v>Týniště nad Orlicí</v>
      </c>
      <c r="G86" s="42">
        <f>soupisky!$E$2</f>
        <v>39212</v>
      </c>
    </row>
    <row r="87" spans="1:7" ht="11.25">
      <c r="A87" s="16" t="s">
        <v>43</v>
      </c>
      <c r="B87" s="47">
        <f>soupisky!$C$40</f>
        <v>10.16</v>
      </c>
      <c r="C87" s="43" t="str">
        <f>soupisky!$A$40</f>
        <v>Jaroměřský Patrik</v>
      </c>
      <c r="D87" s="143">
        <f>soupisky!$B$40</f>
        <v>96</v>
      </c>
      <c r="E87" s="44" t="str">
        <f>soupisky!$A$39</f>
        <v>SK Týniště nad Orlicí</v>
      </c>
      <c r="F87" s="41" t="str">
        <f>soupisky!$B$2</f>
        <v>Týniště nad Orlicí</v>
      </c>
      <c r="G87" s="42">
        <f>soupisky!$E$2</f>
        <v>39212</v>
      </c>
    </row>
    <row r="88" spans="1:7" ht="11.25">
      <c r="A88" s="16" t="s">
        <v>43</v>
      </c>
      <c r="B88" s="47">
        <f>soupisky!$C$41</f>
        <v>11.1</v>
      </c>
      <c r="C88" s="43" t="str">
        <f>soupisky!$A$41</f>
        <v>Ládr Tomáš</v>
      </c>
      <c r="D88" s="143">
        <f>soupisky!$B$41</f>
        <v>96</v>
      </c>
      <c r="E88" s="44" t="str">
        <f>soupisky!$A$39</f>
        <v>SK Týniště nad Orlicí</v>
      </c>
      <c r="F88" s="41" t="str">
        <f>soupisky!$B$2</f>
        <v>Týniště nad Orlicí</v>
      </c>
      <c r="G88" s="42">
        <f>soupisky!$E$2</f>
        <v>39212</v>
      </c>
    </row>
    <row r="89" spans="1:7" ht="11.25">
      <c r="A89" s="16" t="s">
        <v>43</v>
      </c>
      <c r="B89" s="47">
        <f>soupisky!$C$42</f>
        <v>11.5</v>
      </c>
      <c r="C89" s="43" t="str">
        <f>soupisky!$A$42</f>
        <v>Procházka Michal</v>
      </c>
      <c r="D89" s="143">
        <f>soupisky!$B$42</f>
        <v>98</v>
      </c>
      <c r="E89" s="44" t="str">
        <f>soupisky!$A$39</f>
        <v>SK Týniště nad Orlicí</v>
      </c>
      <c r="F89" s="41" t="str">
        <f>soupisky!$B$2</f>
        <v>Týniště nad Orlicí</v>
      </c>
      <c r="G89" s="42">
        <f>soupisky!$E$2</f>
        <v>39212</v>
      </c>
    </row>
    <row r="90" spans="1:7" ht="11.25">
      <c r="A90" s="16" t="s">
        <v>43</v>
      </c>
      <c r="B90" s="47">
        <f>soupisky!$C$43</f>
        <v>12.98</v>
      </c>
      <c r="C90" s="43" t="str">
        <f>soupisky!$A$43</f>
        <v>Vacek Lukáš</v>
      </c>
      <c r="D90" s="143" t="str">
        <f>soupisky!$B$43</f>
        <v>00</v>
      </c>
      <c r="E90" s="44" t="str">
        <f>soupisky!$A$39</f>
        <v>SK Týniště nad Orlicí</v>
      </c>
      <c r="F90" s="41" t="str">
        <f>soupisky!$B$2</f>
        <v>Týniště nad Orlicí</v>
      </c>
      <c r="G90" s="42">
        <f>soupisky!$E$2</f>
        <v>39212</v>
      </c>
    </row>
    <row r="91" spans="1:7" ht="11.25">
      <c r="A91" s="16" t="s">
        <v>43</v>
      </c>
      <c r="B91" s="47">
        <f>soupisky!$C$44</f>
        <v>13.34</v>
      </c>
      <c r="C91" s="43" t="str">
        <f>soupisky!$A$44</f>
        <v>Kukla Jiří</v>
      </c>
      <c r="D91" s="143" t="str">
        <f>soupisky!$B$44</f>
        <v>00</v>
      </c>
      <c r="E91" s="44" t="str">
        <f>soupisky!$A$39</f>
        <v>SK Týniště nad Orlicí</v>
      </c>
      <c r="F91" s="41" t="str">
        <f>soupisky!$B$2</f>
        <v>Týniště nad Orlicí</v>
      </c>
      <c r="G91" s="42">
        <f>soupisky!$E$2</f>
        <v>39212</v>
      </c>
    </row>
    <row r="92" spans="1:7" ht="11.25">
      <c r="A92" s="16" t="s">
        <v>43</v>
      </c>
      <c r="B92" s="47">
        <f>soupisky!$C$45</f>
        <v>13.68</v>
      </c>
      <c r="C92" s="43" t="str">
        <f>soupisky!$A$45</f>
        <v>Prause Marek</v>
      </c>
      <c r="D92" s="143" t="str">
        <f>soupisky!$B$45</f>
        <v>00</v>
      </c>
      <c r="E92" s="44" t="str">
        <f>soupisky!$A$39</f>
        <v>SK Týniště nad Orlicí</v>
      </c>
      <c r="F92" s="41" t="str">
        <f>soupisky!$B$2</f>
        <v>Týniště nad Orlicí</v>
      </c>
      <c r="G92" s="42">
        <f>soupisky!$E$2</f>
        <v>39212</v>
      </c>
    </row>
    <row r="93" spans="1:7" ht="11.25">
      <c r="A93" s="16" t="s">
        <v>43</v>
      </c>
      <c r="B93" s="47">
        <f>soupisky!$C$48</f>
        <v>10.12</v>
      </c>
      <c r="C93" s="43" t="str">
        <f>soupisky!$A$48</f>
        <v>Bareš Tomáš</v>
      </c>
      <c r="D93" s="143">
        <f>soupisky!$B$48</f>
        <v>97</v>
      </c>
      <c r="E93" s="44" t="str">
        <f>soupisky!$A$47</f>
        <v>SK Náchod-Plhov</v>
      </c>
      <c r="F93" s="41" t="str">
        <f>soupisky!$B$2</f>
        <v>Týniště nad Orlicí</v>
      </c>
      <c r="G93" s="42">
        <f>soupisky!$E$2</f>
        <v>39212</v>
      </c>
    </row>
    <row r="94" spans="1:7" ht="11.25">
      <c r="A94" s="16" t="s">
        <v>43</v>
      </c>
      <c r="B94" s="47">
        <f>soupisky!$C$49</f>
        <v>10.32</v>
      </c>
      <c r="C94" s="43" t="str">
        <f>soupisky!$A$49</f>
        <v>Hylena Miroslav</v>
      </c>
      <c r="D94" s="143">
        <f>soupisky!$B$49</f>
        <v>97</v>
      </c>
      <c r="E94" s="44" t="str">
        <f>soupisky!$A$47</f>
        <v>SK Náchod-Plhov</v>
      </c>
      <c r="F94" s="41" t="str">
        <f>soupisky!$B$2</f>
        <v>Týniště nad Orlicí</v>
      </c>
      <c r="G94" s="42">
        <f>soupisky!$E$2</f>
        <v>39212</v>
      </c>
    </row>
    <row r="95" spans="1:7" ht="11.25">
      <c r="A95" s="16" t="s">
        <v>43</v>
      </c>
      <c r="B95" s="47">
        <f>soupisky!$C$50</f>
        <v>10.56</v>
      </c>
      <c r="C95" s="43" t="str">
        <f>soupisky!$A$50</f>
        <v>Vu Than Long</v>
      </c>
      <c r="D95" s="143">
        <f>soupisky!$B$50</f>
        <v>97</v>
      </c>
      <c r="E95" s="44" t="str">
        <f>soupisky!$A$47</f>
        <v>SK Náchod-Plhov</v>
      </c>
      <c r="F95" s="41" t="str">
        <f>soupisky!$B$2</f>
        <v>Týniště nad Orlicí</v>
      </c>
      <c r="G95" s="42">
        <f>soupisky!$E$2</f>
        <v>39212</v>
      </c>
    </row>
    <row r="96" spans="1:7" ht="11.25">
      <c r="A96" s="16" t="s">
        <v>43</v>
      </c>
      <c r="B96" s="47">
        <f>soupisky!$C$51</f>
        <v>11.44</v>
      </c>
      <c r="C96" s="43" t="str">
        <f>soupisky!$A$51</f>
        <v>Jelínek Matěj</v>
      </c>
      <c r="D96" s="143">
        <f>soupisky!$B$51</f>
        <v>97</v>
      </c>
      <c r="E96" s="44" t="str">
        <f>soupisky!$A$47</f>
        <v>SK Náchod-Plhov</v>
      </c>
      <c r="F96" s="41" t="str">
        <f>soupisky!$B$2</f>
        <v>Týniště nad Orlicí</v>
      </c>
      <c r="G96" s="42">
        <f>soupisky!$E$2</f>
        <v>39212</v>
      </c>
    </row>
    <row r="97" spans="1:7" ht="11.25">
      <c r="A97" s="16" t="s">
        <v>43</v>
      </c>
      <c r="B97" s="47">
        <f>soupisky!$C$52</f>
        <v>10.58</v>
      </c>
      <c r="C97" s="43" t="str">
        <f>soupisky!$A$52</f>
        <v>Šmejkal Jan</v>
      </c>
      <c r="D97" s="143">
        <f>soupisky!$B$52</f>
        <v>96</v>
      </c>
      <c r="E97" s="44" t="str">
        <f>soupisky!$A$47</f>
        <v>SK Náchod-Plhov</v>
      </c>
      <c r="F97" s="41" t="str">
        <f>soupisky!$B$2</f>
        <v>Týniště nad Orlicí</v>
      </c>
      <c r="G97" s="42">
        <f>soupisky!$E$2</f>
        <v>39212</v>
      </c>
    </row>
    <row r="98" spans="1:7" ht="11.25">
      <c r="A98" s="16" t="s">
        <v>43</v>
      </c>
      <c r="B98" s="47">
        <f>soupisky!$C$53</f>
        <v>11</v>
      </c>
      <c r="C98" s="43" t="str">
        <f>soupisky!$A$53</f>
        <v>Matuška Tomáš</v>
      </c>
      <c r="D98" s="143">
        <f>soupisky!$B$53</f>
        <v>96</v>
      </c>
      <c r="E98" s="44" t="str">
        <f>soupisky!$A$47</f>
        <v>SK Náchod-Plhov</v>
      </c>
      <c r="F98" s="41" t="str">
        <f>soupisky!$B$2</f>
        <v>Týniště nad Orlicí</v>
      </c>
      <c r="G98" s="42">
        <f>soupisky!$E$2</f>
        <v>39212</v>
      </c>
    </row>
    <row r="99" spans="1:7" ht="11.25">
      <c r="A99" s="16" t="s">
        <v>43</v>
      </c>
      <c r="B99" s="47">
        <f>soupisky!$C$56</f>
        <v>11.48</v>
      </c>
      <c r="C99" s="43" t="str">
        <f>soupisky!$A$56</f>
        <v>Hájek Šimon</v>
      </c>
      <c r="D99" s="143">
        <f>soupisky!$B$56</f>
        <v>97</v>
      </c>
      <c r="E99" s="43" t="str">
        <f>soupisky!$A$55</f>
        <v>TJ Dobruška</v>
      </c>
      <c r="F99" s="41" t="str">
        <f>soupisky!$B$2</f>
        <v>Týniště nad Orlicí</v>
      </c>
      <c r="G99" s="42">
        <f>soupisky!$E$2</f>
        <v>39212</v>
      </c>
    </row>
    <row r="100" spans="1:7" ht="11.25">
      <c r="A100" s="16" t="s">
        <v>43</v>
      </c>
      <c r="B100" s="47">
        <f>soupisky!$C$57</f>
        <v>11.88</v>
      </c>
      <c r="C100" s="43" t="str">
        <f>soupisky!$A$57</f>
        <v>Matějů Marek</v>
      </c>
      <c r="D100" s="143">
        <f>soupisky!$B$57</f>
        <v>99</v>
      </c>
      <c r="E100" s="43" t="str">
        <f>soupisky!$A$55</f>
        <v>TJ Dobruška</v>
      </c>
      <c r="F100" s="41" t="str">
        <f>soupisky!$B$2</f>
        <v>Týniště nad Orlicí</v>
      </c>
      <c r="G100" s="42">
        <f>soupisky!$E$2</f>
        <v>39212</v>
      </c>
    </row>
    <row r="101" spans="1:7" ht="11.25">
      <c r="A101" s="16" t="s">
        <v>43</v>
      </c>
      <c r="B101" s="47">
        <f>soupisky!$C$58</f>
        <v>11.14</v>
      </c>
      <c r="C101" s="43" t="str">
        <f>soupisky!$A$58</f>
        <v>Ovčarik Adam</v>
      </c>
      <c r="D101" s="143">
        <f>soupisky!$B$58</f>
        <v>97</v>
      </c>
      <c r="E101" s="43" t="str">
        <f>soupisky!$A$55</f>
        <v>TJ Dobruška</v>
      </c>
      <c r="F101" s="41" t="str">
        <f>soupisky!$B$2</f>
        <v>Týniště nad Orlicí</v>
      </c>
      <c r="G101" s="42">
        <f>soupisky!$E$2</f>
        <v>39212</v>
      </c>
    </row>
    <row r="102" spans="1:7" ht="11.25">
      <c r="A102" s="16" t="s">
        <v>43</v>
      </c>
      <c r="B102" s="47">
        <f>soupisky!$C$59</f>
        <v>12.34</v>
      </c>
      <c r="C102" s="43" t="str">
        <f>soupisky!$A$59</f>
        <v>Tužil Jiří</v>
      </c>
      <c r="D102" s="143">
        <f>soupisky!$B$59</f>
        <v>99</v>
      </c>
      <c r="E102" s="43" t="str">
        <f>soupisky!$A$55</f>
        <v>TJ Dobruška</v>
      </c>
      <c r="F102" s="41" t="str">
        <f>soupisky!$B$2</f>
        <v>Týniště nad Orlicí</v>
      </c>
      <c r="G102" s="42">
        <f>soupisky!$E$2</f>
        <v>39212</v>
      </c>
    </row>
    <row r="103" spans="1:7" ht="11.25">
      <c r="A103" s="16" t="s">
        <v>43</v>
      </c>
      <c r="B103" s="47">
        <f>soupisky!$C$60</f>
        <v>12.04</v>
      </c>
      <c r="C103" s="43" t="str">
        <f>soupisky!$A$60</f>
        <v>Tužil Josef</v>
      </c>
      <c r="D103" s="143">
        <f>soupisky!$B$60</f>
        <v>99</v>
      </c>
      <c r="E103" s="43" t="str">
        <f>soupisky!$A$55</f>
        <v>TJ Dobruška</v>
      </c>
      <c r="F103" s="41" t="str">
        <f>soupisky!$B$2</f>
        <v>Týniště nad Orlicí</v>
      </c>
      <c r="G103" s="42">
        <f>soupisky!$E$2</f>
        <v>39212</v>
      </c>
    </row>
    <row r="104" spans="1:7" ht="11.25">
      <c r="A104" s="16" t="s">
        <v>43</v>
      </c>
      <c r="B104" s="47">
        <f>soupisky!$C$61</f>
        <v>13.06</v>
      </c>
      <c r="C104" s="43" t="str">
        <f>soupisky!$A$61</f>
        <v>Řehák Karel</v>
      </c>
      <c r="D104" s="143" t="str">
        <f>soupisky!$B$61</f>
        <v>00</v>
      </c>
      <c r="E104" s="43" t="str">
        <f>soupisky!$A$55</f>
        <v>TJ Dobruška</v>
      </c>
      <c r="F104" s="41" t="str">
        <f>soupisky!$B$2</f>
        <v>Týniště nad Orlicí</v>
      </c>
      <c r="G104" s="42">
        <f>soupisky!$E$2</f>
        <v>39212</v>
      </c>
    </row>
    <row r="105" spans="1:7" ht="11.25">
      <c r="A105" s="16" t="s">
        <v>43</v>
      </c>
      <c r="B105" s="47">
        <f>soupisky!$C$64</f>
        <v>10.98</v>
      </c>
      <c r="C105" s="43" t="str">
        <f>soupisky!$A$64</f>
        <v>Kameník Štěpán </v>
      </c>
      <c r="D105" s="143">
        <f>soupisky!$B$64</f>
        <v>97</v>
      </c>
      <c r="E105" s="43" t="str">
        <f>soupisky!$A$63</f>
        <v>SK Nové Město n.M. "B"</v>
      </c>
      <c r="F105" s="41" t="str">
        <f>soupisky!$B$2</f>
        <v>Týniště nad Orlicí</v>
      </c>
      <c r="G105" s="42">
        <f>soupisky!$E$2</f>
        <v>39212</v>
      </c>
    </row>
    <row r="106" spans="1:7" ht="11.25">
      <c r="A106" s="16" t="s">
        <v>43</v>
      </c>
      <c r="B106" s="47">
        <f>soupisky!$C$65</f>
        <v>11.92</v>
      </c>
      <c r="C106" s="43" t="str">
        <f>soupisky!$A$65</f>
        <v>Soukup Josef </v>
      </c>
      <c r="D106" s="143">
        <f>soupisky!$B$65</f>
        <v>98</v>
      </c>
      <c r="E106" s="43" t="str">
        <f>soupisky!$A$63</f>
        <v>SK Nové Město n.M. "B"</v>
      </c>
      <c r="F106" s="41" t="str">
        <f>soupisky!$B$2</f>
        <v>Týniště nad Orlicí</v>
      </c>
      <c r="G106" s="42">
        <f>soupisky!$E$2</f>
        <v>39212</v>
      </c>
    </row>
    <row r="107" spans="1:7" ht="11.25">
      <c r="A107" s="16" t="s">
        <v>43</v>
      </c>
      <c r="B107" s="47">
        <f>soupisky!$C$66</f>
        <v>11.5</v>
      </c>
      <c r="C107" s="43" t="str">
        <f>soupisky!$A$66</f>
        <v>Hastrdlo Lukáš</v>
      </c>
      <c r="D107" s="143">
        <f>soupisky!$B$66</f>
        <v>98</v>
      </c>
      <c r="E107" s="43" t="str">
        <f>soupisky!$A$63</f>
        <v>SK Nové Město n.M. "B"</v>
      </c>
      <c r="F107" s="41" t="str">
        <f>soupisky!$B$2</f>
        <v>Týniště nad Orlicí</v>
      </c>
      <c r="G107" s="42">
        <f>soupisky!$E$2</f>
        <v>39212</v>
      </c>
    </row>
    <row r="108" spans="1:7" ht="11.25">
      <c r="A108" s="16" t="s">
        <v>43</v>
      </c>
      <c r="B108" s="47">
        <f>soupisky!$C$67</f>
        <v>12.42</v>
      </c>
      <c r="C108" s="43" t="str">
        <f>soupisky!$A$67</f>
        <v>Křivda Tomáš</v>
      </c>
      <c r="D108" s="143">
        <f>soupisky!$B$67</f>
        <v>99</v>
      </c>
      <c r="E108" s="43" t="str">
        <f>soupisky!$A$63</f>
        <v>SK Nové Město n.M. "B"</v>
      </c>
      <c r="F108" s="41" t="str">
        <f>soupisky!$B$2</f>
        <v>Týniště nad Orlicí</v>
      </c>
      <c r="G108" s="42">
        <f>soupisky!$E$2</f>
        <v>39212</v>
      </c>
    </row>
    <row r="109" spans="1:7" ht="11.25">
      <c r="A109" s="16" t="s">
        <v>43</v>
      </c>
      <c r="B109" s="47">
        <f>soupisky!$C$68</f>
        <v>0</v>
      </c>
      <c r="C109" s="43">
        <f>soupisky!$A$68</f>
        <v>0</v>
      </c>
      <c r="D109" s="143">
        <f>soupisky!$B$68</f>
        <v>0</v>
      </c>
      <c r="E109" s="43" t="str">
        <f>soupisky!$A$63</f>
        <v>SK Nové Město n.M. "B"</v>
      </c>
      <c r="F109" s="41" t="str">
        <f>soupisky!$B$2</f>
        <v>Týniště nad Orlicí</v>
      </c>
      <c r="G109" s="42">
        <f>soupisky!$E$2</f>
        <v>39212</v>
      </c>
    </row>
    <row r="110" spans="1:7" ht="11.25">
      <c r="A110" s="16" t="s">
        <v>43</v>
      </c>
      <c r="B110" s="47">
        <f>soupisky!$C$69</f>
        <v>0</v>
      </c>
      <c r="C110" s="43">
        <f>soupisky!$A$69</f>
        <v>0</v>
      </c>
      <c r="D110" s="143">
        <f>soupisky!$B$69</f>
        <v>0</v>
      </c>
      <c r="E110" s="43" t="str">
        <f>soupisky!$A$63</f>
        <v>SK Nové Město n.M. "B"</v>
      </c>
      <c r="F110" s="41" t="str">
        <f>soupisky!$B$2</f>
        <v>Týniště nad Orlicí</v>
      </c>
      <c r="G110" s="42">
        <f>soupisky!$E$2</f>
        <v>39212</v>
      </c>
    </row>
    <row r="111" spans="1:7" ht="11.25">
      <c r="A111" s="16" t="s">
        <v>43</v>
      </c>
      <c r="B111" s="47">
        <f>soupisky!$C$72</f>
        <v>10.5</v>
      </c>
      <c r="C111" s="43" t="str">
        <f>soupisky!$A$72</f>
        <v>Ponka Vít</v>
      </c>
      <c r="D111" s="143">
        <f>soupisky!$B$72</f>
        <v>97</v>
      </c>
      <c r="E111" s="43" t="str">
        <f>soupisky!$A$71</f>
        <v>SK Solnice "B"</v>
      </c>
      <c r="F111" s="41" t="str">
        <f>soupisky!$B$2</f>
        <v>Týniště nad Orlicí</v>
      </c>
      <c r="G111" s="42">
        <f>soupisky!$E$2</f>
        <v>39212</v>
      </c>
    </row>
    <row r="112" spans="1:7" ht="11.25">
      <c r="A112" s="16" t="s">
        <v>43</v>
      </c>
      <c r="B112" s="47">
        <f>soupisky!$C$73</f>
        <v>10.62</v>
      </c>
      <c r="C112" s="43" t="str">
        <f>soupisky!$A$73</f>
        <v>Šmída Adam</v>
      </c>
      <c r="D112" s="143">
        <f>soupisky!$B$73</f>
        <v>97</v>
      </c>
      <c r="E112" s="43" t="str">
        <f>soupisky!$A$71</f>
        <v>SK Solnice "B"</v>
      </c>
      <c r="F112" s="41" t="str">
        <f>soupisky!$B$2</f>
        <v>Týniště nad Orlicí</v>
      </c>
      <c r="G112" s="42">
        <f>soupisky!$E$2</f>
        <v>39212</v>
      </c>
    </row>
    <row r="113" spans="1:7" ht="11.25">
      <c r="A113" s="16" t="s">
        <v>43</v>
      </c>
      <c r="B113" s="47">
        <f>soupisky!$C$74</f>
        <v>12.3</v>
      </c>
      <c r="C113" s="43" t="str">
        <f>soupisky!$A$74</f>
        <v>Ponka Jakub</v>
      </c>
      <c r="D113" s="143" t="str">
        <f>soupisky!$B$74</f>
        <v>00</v>
      </c>
      <c r="E113" s="43" t="str">
        <f>soupisky!$A$71</f>
        <v>SK Solnice "B"</v>
      </c>
      <c r="F113" s="41" t="str">
        <f>soupisky!$B$2</f>
        <v>Týniště nad Orlicí</v>
      </c>
      <c r="G113" s="42">
        <f>soupisky!$E$2</f>
        <v>39212</v>
      </c>
    </row>
    <row r="114" spans="1:7" ht="11.25">
      <c r="A114" s="16" t="s">
        <v>43</v>
      </c>
      <c r="B114" s="47">
        <f>soupisky!$C$75</f>
        <v>12.78</v>
      </c>
      <c r="C114" s="43" t="str">
        <f>soupisky!$A$75</f>
        <v>Škop Zdeněk</v>
      </c>
      <c r="D114" s="143">
        <f>soupisky!$B$75</f>
        <v>99</v>
      </c>
      <c r="E114" s="43" t="str">
        <f>soupisky!$A$71</f>
        <v>SK Solnice "B"</v>
      </c>
      <c r="F114" s="41" t="str">
        <f>soupisky!$B$2</f>
        <v>Týniště nad Orlicí</v>
      </c>
      <c r="G114" s="42">
        <f>soupisky!$E$2</f>
        <v>39212</v>
      </c>
    </row>
    <row r="115" spans="1:7" ht="11.25">
      <c r="A115" s="16" t="s">
        <v>43</v>
      </c>
      <c r="B115" s="47">
        <f>soupisky!$C$76</f>
        <v>0</v>
      </c>
      <c r="C115" s="43">
        <f>soupisky!$A$76</f>
        <v>0</v>
      </c>
      <c r="D115" s="143">
        <f>soupisky!$B$76</f>
        <v>0</v>
      </c>
      <c r="E115" s="43" t="str">
        <f>soupisky!$A$71</f>
        <v>SK Solnice "B"</v>
      </c>
      <c r="F115" s="41" t="str">
        <f>soupisky!$B$2</f>
        <v>Týniště nad Orlicí</v>
      </c>
      <c r="G115" s="42">
        <f>soupisky!$E$2</f>
        <v>39212</v>
      </c>
    </row>
    <row r="116" spans="1:7" ht="11.25">
      <c r="A116" s="16" t="s">
        <v>43</v>
      </c>
      <c r="B116" s="47">
        <f>soupisky!$C$77</f>
        <v>0</v>
      </c>
      <c r="C116" s="43">
        <f>soupisky!$A$77</f>
        <v>0</v>
      </c>
      <c r="D116" s="143">
        <f>soupisky!$B$77</f>
        <v>0</v>
      </c>
      <c r="E116" s="43" t="str">
        <f>soupisky!$A$71</f>
        <v>SK Solnice "B"</v>
      </c>
      <c r="F116" s="41" t="str">
        <f>soupisky!$B$2</f>
        <v>Týniště nad Orlicí</v>
      </c>
      <c r="G116" s="42">
        <f>soupisky!$E$2</f>
        <v>39212</v>
      </c>
    </row>
    <row r="117" spans="1:7" ht="11.25">
      <c r="A117" s="16" t="s">
        <v>43</v>
      </c>
      <c r="B117" s="47">
        <f>soupisky!$C$80</f>
        <v>10.36</v>
      </c>
      <c r="C117" s="43" t="str">
        <f>soupisky!$A$80</f>
        <v>Kolář Martin(Náchod)</v>
      </c>
      <c r="D117" s="143">
        <f>soupisky!$B$80</f>
        <v>97</v>
      </c>
      <c r="E117" s="43" t="str">
        <f>soupisky!$A$79</f>
        <v>MIMO</v>
      </c>
      <c r="F117" s="41" t="str">
        <f>soupisky!$B$2</f>
        <v>Týniště nad Orlicí</v>
      </c>
      <c r="G117" s="42">
        <f>soupisky!$E$2</f>
        <v>39212</v>
      </c>
    </row>
    <row r="118" spans="1:7" ht="11.25">
      <c r="A118" s="16" t="s">
        <v>43</v>
      </c>
      <c r="B118" s="47">
        <f>soupisky!$C$81</f>
        <v>10.54</v>
      </c>
      <c r="C118" s="43" t="str">
        <f>soupisky!$A$81</f>
        <v>Svoboda Radek </v>
      </c>
      <c r="D118" s="143">
        <f>soupisky!$B$81</f>
        <v>97</v>
      </c>
      <c r="E118" s="43" t="str">
        <f>soupisky!$A$79</f>
        <v>MIMO</v>
      </c>
      <c r="F118" s="41" t="str">
        <f>soupisky!$B$2</f>
        <v>Týniště nad Orlicí</v>
      </c>
      <c r="G118" s="42">
        <f>soupisky!$E$2</f>
        <v>39212</v>
      </c>
    </row>
    <row r="119" spans="1:7" ht="11.25">
      <c r="A119" s="16" t="s">
        <v>43</v>
      </c>
      <c r="B119" s="47">
        <f>soupisky!$C$82</f>
        <v>11.72</v>
      </c>
      <c r="C119" s="43" t="str">
        <f>soupisky!$A$82</f>
        <v>Nezbeda Jan(HK)</v>
      </c>
      <c r="D119" s="143">
        <f>soupisky!$B$82</f>
        <v>99</v>
      </c>
      <c r="E119" s="43" t="str">
        <f>soupisky!$A$79</f>
        <v>MIMO</v>
      </c>
      <c r="F119" s="41" t="str">
        <f>soupisky!$B$2</f>
        <v>Týniště nad Orlicí</v>
      </c>
      <c r="G119" s="42">
        <f>soupisky!$E$2</f>
        <v>39212</v>
      </c>
    </row>
    <row r="120" spans="1:7" ht="11.25">
      <c r="A120" s="16" t="s">
        <v>43</v>
      </c>
      <c r="B120" s="47">
        <f>soupisky!$C$83</f>
        <v>15.82</v>
      </c>
      <c r="C120" s="43" t="str">
        <f>soupisky!$A$83</f>
        <v>Jirsa Matýsek(Týniště)</v>
      </c>
      <c r="D120" s="143" t="str">
        <f>soupisky!$B$83</f>
        <v>03</v>
      </c>
      <c r="E120" s="43" t="str">
        <f>soupisky!$A$79</f>
        <v>MIMO</v>
      </c>
      <c r="F120" s="41" t="str">
        <f>soupisky!$B$2</f>
        <v>Týniště nad Orlicí</v>
      </c>
      <c r="G120" s="42">
        <f>soupisky!$E$2</f>
        <v>39212</v>
      </c>
    </row>
    <row r="121" spans="1:7" ht="11.25">
      <c r="A121" s="16" t="s">
        <v>43</v>
      </c>
      <c r="B121" s="47">
        <f>soupisky!$C$84</f>
        <v>0</v>
      </c>
      <c r="C121" s="43">
        <f>soupisky!$A$84</f>
        <v>0</v>
      </c>
      <c r="D121" s="143">
        <f>soupisky!$B$84</f>
        <v>0</v>
      </c>
      <c r="E121" s="43" t="str">
        <f>soupisky!$A$79</f>
        <v>MIMO</v>
      </c>
      <c r="F121" s="41" t="str">
        <f>soupisky!$B$2</f>
        <v>Týniště nad Orlicí</v>
      </c>
      <c r="G121" s="42">
        <f>soupisky!$E$2</f>
        <v>39212</v>
      </c>
    </row>
    <row r="122" spans="1:7" ht="11.25">
      <c r="A122" s="16" t="s">
        <v>43</v>
      </c>
      <c r="B122" s="47">
        <f>soupisky!$C$85</f>
        <v>0</v>
      </c>
      <c r="C122" s="43">
        <f>soupisky!$A$85</f>
        <v>0</v>
      </c>
      <c r="D122" s="143">
        <f>soupisky!$B$85</f>
        <v>0</v>
      </c>
      <c r="E122" s="43" t="str">
        <f>soupisky!$A$79</f>
        <v>MIMO</v>
      </c>
      <c r="F122" s="41" t="str">
        <f>soupisky!$B$2</f>
        <v>Týniště nad Orlicí</v>
      </c>
      <c r="G122" s="42">
        <f>soupisky!$E$2</f>
        <v>39212</v>
      </c>
    </row>
    <row r="123" spans="2:7" ht="11.25">
      <c r="B123" s="47"/>
      <c r="C123" s="43"/>
      <c r="D123" s="143"/>
      <c r="E123" s="44"/>
      <c r="F123" s="41"/>
      <c r="G123" s="42"/>
    </row>
    <row r="124" spans="2:7" ht="11.25">
      <c r="B124" s="47"/>
      <c r="C124" s="43"/>
      <c r="D124" s="143"/>
      <c r="E124" s="44"/>
      <c r="F124" s="41"/>
      <c r="G124" s="42"/>
    </row>
    <row r="126" spans="1:7" ht="11.25">
      <c r="A126" s="16" t="s">
        <v>44</v>
      </c>
      <c r="B126" s="49">
        <f>soupisky!$I$8</f>
        <v>2.2256</v>
      </c>
      <c r="C126" s="43" t="str">
        <f>soupisky!$A$8</f>
        <v>Havelka Jakub </v>
      </c>
      <c r="D126" s="143">
        <f>soupisky!$B$8</f>
        <v>96</v>
      </c>
      <c r="E126" s="44" t="str">
        <f>soupisky!$A$7</f>
        <v>SK Nové Město n.M. "A"</v>
      </c>
      <c r="F126" s="41" t="str">
        <f>soupisky!$B$2</f>
        <v>Týniště nad Orlicí</v>
      </c>
      <c r="G126" s="42">
        <f>soupisky!$E$2</f>
        <v>39212</v>
      </c>
    </row>
    <row r="127" spans="1:7" ht="11.25">
      <c r="A127" s="16" t="s">
        <v>44</v>
      </c>
      <c r="B127" s="49">
        <f>soupisky!$I$9</f>
        <v>2.1802</v>
      </c>
      <c r="C127" s="43" t="str">
        <f>soupisky!$A$9</f>
        <v>Hlaváček Filip</v>
      </c>
      <c r="D127" s="143">
        <f>soupisky!$B$9</f>
        <v>96</v>
      </c>
      <c r="E127" s="44" t="str">
        <f>soupisky!$A$7</f>
        <v>SK Nové Město n.M. "A"</v>
      </c>
      <c r="F127" s="41" t="str">
        <f>soupisky!$B$2</f>
        <v>Týniště nad Orlicí</v>
      </c>
      <c r="G127" s="42">
        <f>soupisky!$E$2</f>
        <v>39212</v>
      </c>
    </row>
    <row r="128" spans="1:7" ht="11.25">
      <c r="A128" s="16" t="s">
        <v>44</v>
      </c>
      <c r="B128" s="49">
        <f>soupisky!$I$10</f>
        <v>2.2406</v>
      </c>
      <c r="C128" s="43" t="str">
        <f>soupisky!$A$10</f>
        <v>Remeš Vojtěch</v>
      </c>
      <c r="D128" s="143">
        <f>soupisky!$B$10</f>
        <v>98</v>
      </c>
      <c r="E128" s="44" t="str">
        <f>soupisky!$A$7</f>
        <v>SK Nové Město n.M. "A"</v>
      </c>
      <c r="F128" s="41" t="str">
        <f>soupisky!$B$2</f>
        <v>Týniště nad Orlicí</v>
      </c>
      <c r="G128" s="42">
        <f>soupisky!$E$2</f>
        <v>39212</v>
      </c>
    </row>
    <row r="129" spans="1:7" ht="11.25">
      <c r="A129" s="16" t="s">
        <v>44</v>
      </c>
      <c r="B129" s="49">
        <f>soupisky!$I$11</f>
        <v>2.2556</v>
      </c>
      <c r="C129" s="43" t="str">
        <f>soupisky!$A$11</f>
        <v>Fišer Michal</v>
      </c>
      <c r="D129" s="143">
        <f>soupisky!$B$11</f>
        <v>98</v>
      </c>
      <c r="E129" s="44" t="str">
        <f>soupisky!$A$7</f>
        <v>SK Nové Město n.M. "A"</v>
      </c>
      <c r="F129" s="41" t="str">
        <f>soupisky!$B$2</f>
        <v>Týniště nad Orlicí</v>
      </c>
      <c r="G129" s="42">
        <f>soupisky!$E$2</f>
        <v>39212</v>
      </c>
    </row>
    <row r="130" spans="1:7" ht="11.25">
      <c r="A130" s="16" t="s">
        <v>44</v>
      </c>
      <c r="B130" s="49">
        <f>soupisky!$I$12</f>
        <v>2.3464</v>
      </c>
      <c r="C130" s="43" t="str">
        <f>soupisky!$A$12</f>
        <v>Vancl Matouš</v>
      </c>
      <c r="D130" s="143">
        <f>soupisky!$B$12</f>
        <v>98</v>
      </c>
      <c r="E130" s="44" t="str">
        <f>soupisky!$A$7</f>
        <v>SK Nové Město n.M. "A"</v>
      </c>
      <c r="F130" s="41" t="str">
        <f>soupisky!$B$2</f>
        <v>Týniště nad Orlicí</v>
      </c>
      <c r="G130" s="42">
        <f>soupisky!$E$2</f>
        <v>39212</v>
      </c>
    </row>
    <row r="131" spans="1:7" ht="11.25">
      <c r="A131" s="16" t="s">
        <v>44</v>
      </c>
      <c r="B131" s="49">
        <f>soupisky!$I$13</f>
        <v>0</v>
      </c>
      <c r="C131" s="43">
        <f>soupisky!$A$13</f>
        <v>0</v>
      </c>
      <c r="D131" s="143">
        <f>soupisky!$B$13</f>
        <v>0</v>
      </c>
      <c r="E131" s="44" t="str">
        <f>soupisky!$A$7</f>
        <v>SK Nové Město n.M. "A"</v>
      </c>
      <c r="F131" s="41" t="str">
        <f>soupisky!$B$2</f>
        <v>Týniště nad Orlicí</v>
      </c>
      <c r="G131" s="42">
        <f>soupisky!$E$2</f>
        <v>39212</v>
      </c>
    </row>
    <row r="132" spans="1:7" ht="11.25">
      <c r="A132" s="16" t="s">
        <v>44</v>
      </c>
      <c r="B132" s="49">
        <f>soupisky!$I$16</f>
        <v>2.265</v>
      </c>
      <c r="C132" s="43" t="str">
        <f>soupisky!$A$16</f>
        <v>Janíček Petr</v>
      </c>
      <c r="D132" s="143">
        <f>soupisky!$B$16</f>
        <v>96</v>
      </c>
      <c r="E132" s="44" t="str">
        <f>soupisky!$A$15</f>
        <v>Sokol Dvůr Králové n./L.</v>
      </c>
      <c r="F132" s="41" t="str">
        <f>soupisky!$B$2</f>
        <v>Týniště nad Orlicí</v>
      </c>
      <c r="G132" s="42">
        <f>soupisky!$E$2</f>
        <v>39212</v>
      </c>
    </row>
    <row r="133" spans="1:7" ht="11.25">
      <c r="A133" s="16" t="s">
        <v>44</v>
      </c>
      <c r="B133" s="49">
        <f>soupisky!$I$17</f>
        <v>2.2944</v>
      </c>
      <c r="C133" s="43" t="str">
        <f>soupisky!$A$17</f>
        <v>Doubal Jan</v>
      </c>
      <c r="D133" s="143">
        <f>soupisky!$B$17</f>
        <v>96</v>
      </c>
      <c r="E133" s="44" t="str">
        <f>soupisky!$A$15</f>
        <v>Sokol Dvůr Králové n./L.</v>
      </c>
      <c r="F133" s="41" t="str">
        <f>soupisky!$B$2</f>
        <v>Týniště nad Orlicí</v>
      </c>
      <c r="G133" s="42">
        <f>soupisky!$E$2</f>
        <v>39212</v>
      </c>
    </row>
    <row r="134" spans="1:7" ht="11.25">
      <c r="A134" s="16" t="s">
        <v>44</v>
      </c>
      <c r="B134" s="49">
        <f>soupisky!$I$18</f>
        <v>2.2762</v>
      </c>
      <c r="C134" s="43" t="str">
        <f>soupisky!$A$18</f>
        <v>Rausa Ondřej</v>
      </c>
      <c r="D134" s="143">
        <f>soupisky!$B$18</f>
        <v>98</v>
      </c>
      <c r="E134" s="44" t="str">
        <f>soupisky!$A$15</f>
        <v>Sokol Dvůr Králové n./L.</v>
      </c>
      <c r="F134" s="41" t="str">
        <f>soupisky!$B$2</f>
        <v>Týniště nad Orlicí</v>
      </c>
      <c r="G134" s="42">
        <f>soupisky!$E$2</f>
        <v>39212</v>
      </c>
    </row>
    <row r="135" spans="1:7" ht="11.25">
      <c r="A135" s="16" t="s">
        <v>44</v>
      </c>
      <c r="B135" s="49">
        <f>soupisky!$I$19</f>
        <v>2.3832</v>
      </c>
      <c r="C135" s="43" t="str">
        <f>soupisky!$A$19</f>
        <v>Obst Vojtěch</v>
      </c>
      <c r="D135" s="143">
        <f>soupisky!$B$19</f>
        <v>98</v>
      </c>
      <c r="E135" s="44" t="str">
        <f>soupisky!$A$15</f>
        <v>Sokol Dvůr Králové n./L.</v>
      </c>
      <c r="F135" s="41" t="str">
        <f>soupisky!$B$2</f>
        <v>Týniště nad Orlicí</v>
      </c>
      <c r="G135" s="42">
        <f>soupisky!$E$2</f>
        <v>39212</v>
      </c>
    </row>
    <row r="136" spans="1:7" ht="11.25">
      <c r="A136" s="16" t="s">
        <v>44</v>
      </c>
      <c r="B136" s="49">
        <f>soupisky!$I$20</f>
        <v>2.4052</v>
      </c>
      <c r="C136" s="43" t="str">
        <f>soupisky!$A$20</f>
        <v>Vlček Pavel</v>
      </c>
      <c r="D136" s="143">
        <f>soupisky!$B$20</f>
        <v>99</v>
      </c>
      <c r="E136" s="44" t="str">
        <f>soupisky!$A$15</f>
        <v>Sokol Dvůr Králové n./L.</v>
      </c>
      <c r="F136" s="41" t="str">
        <f>soupisky!$B$2</f>
        <v>Týniště nad Orlicí</v>
      </c>
      <c r="G136" s="42">
        <f>soupisky!$E$2</f>
        <v>39212</v>
      </c>
    </row>
    <row r="137" spans="1:7" ht="11.25">
      <c r="A137" s="16" t="s">
        <v>44</v>
      </c>
      <c r="B137" s="49">
        <f>soupisky!$I$21</f>
        <v>0</v>
      </c>
      <c r="C137" s="43">
        <f>soupisky!$A$21</f>
        <v>0</v>
      </c>
      <c r="D137" s="143">
        <f>soupisky!$B$21</f>
        <v>0</v>
      </c>
      <c r="E137" s="44" t="str">
        <f>soupisky!$A$15</f>
        <v>Sokol Dvůr Králové n./L.</v>
      </c>
      <c r="F137" s="41" t="str">
        <f>soupisky!$B$2</f>
        <v>Týniště nad Orlicí</v>
      </c>
      <c r="G137" s="42">
        <f>soupisky!$E$2</f>
        <v>39212</v>
      </c>
    </row>
    <row r="138" spans="1:7" ht="11.25">
      <c r="A138" s="16" t="s">
        <v>44</v>
      </c>
      <c r="B138" s="49">
        <f>soupisky!$I$24</f>
        <v>2.1148</v>
      </c>
      <c r="C138" s="43" t="str">
        <f>soupisky!$A$24</f>
        <v>Preininger Kryštof</v>
      </c>
      <c r="D138" s="143">
        <f>soupisky!$B$24</f>
        <v>96</v>
      </c>
      <c r="E138" s="44" t="str">
        <f>soupisky!$A$23</f>
        <v>SK Solnice "A"</v>
      </c>
      <c r="F138" s="41" t="str">
        <f>soupisky!$B$2</f>
        <v>Týniště nad Orlicí</v>
      </c>
      <c r="G138" s="42">
        <f>soupisky!$E$2</f>
        <v>39212</v>
      </c>
    </row>
    <row r="139" spans="1:7" ht="11.25">
      <c r="A139" s="16" t="s">
        <v>44</v>
      </c>
      <c r="B139" s="49">
        <f>soupisky!$I$25</f>
        <v>2.1294</v>
      </c>
      <c r="C139" s="43" t="str">
        <f>soupisky!$A$25</f>
        <v>Derner Václav</v>
      </c>
      <c r="D139" s="143">
        <f>soupisky!$B$25</f>
        <v>96</v>
      </c>
      <c r="E139" s="44" t="str">
        <f>soupisky!$A$23</f>
        <v>SK Solnice "A"</v>
      </c>
      <c r="F139" s="41" t="str">
        <f>soupisky!$B$2</f>
        <v>Týniště nad Orlicí</v>
      </c>
      <c r="G139" s="42">
        <f>soupisky!$E$2</f>
        <v>39212</v>
      </c>
    </row>
    <row r="140" spans="1:7" ht="11.25">
      <c r="A140" s="16" t="s">
        <v>44</v>
      </c>
      <c r="B140" s="49">
        <f>soupisky!$I$26</f>
        <v>2.1492</v>
      </c>
      <c r="C140" s="43" t="str">
        <f>soupisky!$A$26</f>
        <v>Lžičař Václav</v>
      </c>
      <c r="D140" s="143">
        <f>soupisky!$B$26</f>
        <v>97</v>
      </c>
      <c r="E140" s="44" t="str">
        <f>soupisky!$A$23</f>
        <v>SK Solnice "A"</v>
      </c>
      <c r="F140" s="41" t="str">
        <f>soupisky!$B$2</f>
        <v>Týniště nad Orlicí</v>
      </c>
      <c r="G140" s="42">
        <f>soupisky!$E$2</f>
        <v>39212</v>
      </c>
    </row>
    <row r="141" spans="1:7" ht="11.25">
      <c r="A141" s="16" t="s">
        <v>44</v>
      </c>
      <c r="B141" s="49">
        <f>soupisky!$I$27</f>
        <v>2.1448</v>
      </c>
      <c r="C141" s="43" t="str">
        <f>soupisky!$A$27</f>
        <v>Chadim Jakub</v>
      </c>
      <c r="D141" s="143">
        <f>soupisky!$B$27</f>
        <v>96</v>
      </c>
      <c r="E141" s="44" t="str">
        <f>soupisky!$A$23</f>
        <v>SK Solnice "A"</v>
      </c>
      <c r="F141" s="41" t="str">
        <f>soupisky!$B$2</f>
        <v>Týniště nad Orlicí</v>
      </c>
      <c r="G141" s="42">
        <f>soupisky!$E$2</f>
        <v>39212</v>
      </c>
    </row>
    <row r="142" spans="1:7" ht="11.25">
      <c r="A142" s="16" t="s">
        <v>44</v>
      </c>
      <c r="B142" s="49">
        <f>soupisky!$I$28</f>
        <v>2.1816</v>
      </c>
      <c r="C142" s="43" t="str">
        <f>soupisky!$A$28</f>
        <v>Dušek Ondřej</v>
      </c>
      <c r="D142" s="143">
        <f>soupisky!$B$28</f>
        <v>96</v>
      </c>
      <c r="E142" s="44" t="str">
        <f>soupisky!$A$23</f>
        <v>SK Solnice "A"</v>
      </c>
      <c r="F142" s="41" t="str">
        <f>soupisky!$B$2</f>
        <v>Týniště nad Orlicí</v>
      </c>
      <c r="G142" s="42">
        <f>soupisky!$E$2</f>
        <v>39212</v>
      </c>
    </row>
    <row r="143" spans="1:7" ht="11.25">
      <c r="A143" s="16" t="s">
        <v>44</v>
      </c>
      <c r="B143" s="49">
        <f>soupisky!$I$29</f>
        <v>2.2556</v>
      </c>
      <c r="C143" s="43" t="str">
        <f>soupisky!$A$29</f>
        <v>Koubek Antonín</v>
      </c>
      <c r="D143" s="143">
        <f>soupisky!$B$29</f>
        <v>96</v>
      </c>
      <c r="E143" s="44" t="str">
        <f>soupisky!$A$23</f>
        <v>SK Solnice "A"</v>
      </c>
      <c r="F143" s="41" t="str">
        <f>soupisky!$B$2</f>
        <v>Týniště nad Orlicí</v>
      </c>
      <c r="G143" s="42">
        <f>soupisky!$E$2</f>
        <v>39212</v>
      </c>
    </row>
    <row r="144" spans="1:7" ht="11.25">
      <c r="A144" s="16" t="s">
        <v>44</v>
      </c>
      <c r="B144" s="49">
        <f>soupisky!$I$32</f>
        <v>2.0652</v>
      </c>
      <c r="C144" s="43" t="str">
        <f>soupisky!$A$32</f>
        <v>Novotný Jan</v>
      </c>
      <c r="D144" s="143">
        <f>soupisky!$B$32</f>
        <v>97</v>
      </c>
      <c r="E144" s="44" t="str">
        <f>soupisky!$A$31</f>
        <v>Sokol Hradec Králové</v>
      </c>
      <c r="F144" s="41" t="str">
        <f>soupisky!$B$2</f>
        <v>Týniště nad Orlicí</v>
      </c>
      <c r="G144" s="42">
        <f>soupisky!$E$2</f>
        <v>39212</v>
      </c>
    </row>
    <row r="145" spans="1:7" ht="11.25">
      <c r="A145" s="16" t="s">
        <v>44</v>
      </c>
      <c r="B145" s="49">
        <f>soupisky!$I$33</f>
        <v>2.3334</v>
      </c>
      <c r="C145" s="43" t="str">
        <f>soupisky!$A$33</f>
        <v>Doležal Jan</v>
      </c>
      <c r="D145" s="143">
        <f>soupisky!$B$33</f>
        <v>96</v>
      </c>
      <c r="E145" s="44" t="str">
        <f>soupisky!$A$31</f>
        <v>Sokol Hradec Králové</v>
      </c>
      <c r="F145" s="41" t="str">
        <f>soupisky!$B$2</f>
        <v>Týniště nad Orlicí</v>
      </c>
      <c r="G145" s="42">
        <f>soupisky!$E$2</f>
        <v>39212</v>
      </c>
    </row>
    <row r="146" spans="1:7" ht="11.25">
      <c r="A146" s="16" t="s">
        <v>44</v>
      </c>
      <c r="B146" s="49">
        <f>soupisky!$I$34</f>
        <v>2.1514</v>
      </c>
      <c r="C146" s="43" t="str">
        <f>soupisky!$A$34</f>
        <v>Kunc Tomáš</v>
      </c>
      <c r="D146" s="143">
        <f>soupisky!$B$34</f>
        <v>97</v>
      </c>
      <c r="E146" s="44" t="str">
        <f>soupisky!$A$31</f>
        <v>Sokol Hradec Králové</v>
      </c>
      <c r="F146" s="41" t="str">
        <f>soupisky!$B$2</f>
        <v>Týniště nad Orlicí</v>
      </c>
      <c r="G146" s="42">
        <f>soupisky!$E$2</f>
        <v>39212</v>
      </c>
    </row>
    <row r="147" spans="1:7" ht="11.25">
      <c r="A147" s="16" t="s">
        <v>44</v>
      </c>
      <c r="B147" s="49">
        <f>soupisky!$I$35</f>
        <v>2.2372</v>
      </c>
      <c r="C147" s="43" t="str">
        <f>soupisky!$A$35</f>
        <v>Česák Michal</v>
      </c>
      <c r="D147" s="143">
        <f>soupisky!$B$35</f>
        <v>97</v>
      </c>
      <c r="E147" s="44" t="str">
        <f>soupisky!$A$31</f>
        <v>Sokol Hradec Králové</v>
      </c>
      <c r="F147" s="41" t="str">
        <f>soupisky!$B$2</f>
        <v>Týniště nad Orlicí</v>
      </c>
      <c r="G147" s="42">
        <f>soupisky!$E$2</f>
        <v>39212</v>
      </c>
    </row>
    <row r="148" spans="1:7" ht="11.25">
      <c r="A148" s="16" t="s">
        <v>44</v>
      </c>
      <c r="B148" s="49">
        <f>soupisky!$I$36</f>
        <v>2.3146</v>
      </c>
      <c r="C148" s="43" t="str">
        <f>soupisky!$A$36</f>
        <v>Vyleta Michal</v>
      </c>
      <c r="D148" s="143">
        <f>soupisky!$B$36</f>
        <v>96</v>
      </c>
      <c r="E148" s="44" t="str">
        <f>soupisky!$A$31</f>
        <v>Sokol Hradec Králové</v>
      </c>
      <c r="F148" s="41" t="str">
        <f>soupisky!$B$2</f>
        <v>Týniště nad Orlicí</v>
      </c>
      <c r="G148" s="42">
        <f>soupisky!$E$2</f>
        <v>39212</v>
      </c>
    </row>
    <row r="149" spans="1:7" ht="11.25">
      <c r="A149" s="16" t="s">
        <v>44</v>
      </c>
      <c r="B149" s="49">
        <f>soupisky!$I$37</f>
        <v>2.2216</v>
      </c>
      <c r="C149" s="43" t="str">
        <f>soupisky!$A$37</f>
        <v>Šlégl Jiří</v>
      </c>
      <c r="D149" s="143">
        <f>soupisky!$B$37</f>
        <v>97</v>
      </c>
      <c r="E149" s="44" t="str">
        <f>soupisky!$A$31</f>
        <v>Sokol Hradec Králové</v>
      </c>
      <c r="F149" s="41" t="str">
        <f>soupisky!$B$2</f>
        <v>Týniště nad Orlicí</v>
      </c>
      <c r="G149" s="42">
        <f>soupisky!$E$2</f>
        <v>39212</v>
      </c>
    </row>
    <row r="150" spans="1:7" ht="11.25">
      <c r="A150" s="16" t="s">
        <v>44</v>
      </c>
      <c r="B150" s="49">
        <f>soupisky!$I$40</f>
        <v>2.1872</v>
      </c>
      <c r="C150" s="43" t="str">
        <f>soupisky!$A$40</f>
        <v>Jaroměřský Patrik</v>
      </c>
      <c r="D150" s="143">
        <f>soupisky!$B$40</f>
        <v>96</v>
      </c>
      <c r="E150" s="44" t="str">
        <f>soupisky!$A$39</f>
        <v>SK Týniště nad Orlicí</v>
      </c>
      <c r="F150" s="41" t="str">
        <f>soupisky!$B$2</f>
        <v>Týniště nad Orlicí</v>
      </c>
      <c r="G150" s="42">
        <f>soupisky!$E$2</f>
        <v>39212</v>
      </c>
    </row>
    <row r="151" spans="1:7" ht="11.25">
      <c r="A151" s="16" t="s">
        <v>44</v>
      </c>
      <c r="B151" s="49">
        <f>soupisky!$I$41</f>
        <v>2.1662</v>
      </c>
      <c r="C151" s="43" t="str">
        <f>soupisky!$A$41</f>
        <v>Ládr Tomáš</v>
      </c>
      <c r="D151" s="143">
        <f>soupisky!$B$41</f>
        <v>96</v>
      </c>
      <c r="E151" s="44" t="str">
        <f>soupisky!$A$39</f>
        <v>SK Týniště nad Orlicí</v>
      </c>
      <c r="F151" s="41" t="str">
        <f>soupisky!$B$2</f>
        <v>Týniště nad Orlicí</v>
      </c>
      <c r="G151" s="42">
        <f>soupisky!$E$2</f>
        <v>39212</v>
      </c>
    </row>
    <row r="152" spans="1:7" ht="11.25">
      <c r="A152" s="16" t="s">
        <v>44</v>
      </c>
      <c r="B152" s="49">
        <f>soupisky!$I$42</f>
        <v>2.3014</v>
      </c>
      <c r="C152" s="43" t="str">
        <f>soupisky!$A$42</f>
        <v>Procházka Michal</v>
      </c>
      <c r="D152" s="143">
        <f>soupisky!$B$42</f>
        <v>98</v>
      </c>
      <c r="E152" s="44" t="str">
        <f>soupisky!$A$39</f>
        <v>SK Týniště nad Orlicí</v>
      </c>
      <c r="F152" s="41" t="str">
        <f>soupisky!$B$2</f>
        <v>Týniště nad Orlicí</v>
      </c>
      <c r="G152" s="42">
        <f>soupisky!$E$2</f>
        <v>39212</v>
      </c>
    </row>
    <row r="153" spans="1:7" ht="11.25">
      <c r="A153" s="16" t="s">
        <v>44</v>
      </c>
      <c r="B153" s="49">
        <f>soupisky!$I$43</f>
        <v>2.5972</v>
      </c>
      <c r="C153" s="43" t="str">
        <f>soupisky!$A$43</f>
        <v>Vacek Lukáš</v>
      </c>
      <c r="D153" s="143" t="str">
        <f>soupisky!$B$43</f>
        <v>00</v>
      </c>
      <c r="E153" s="44" t="str">
        <f>soupisky!$A$39</f>
        <v>SK Týniště nad Orlicí</v>
      </c>
      <c r="F153" s="41" t="str">
        <f>soupisky!$B$2</f>
        <v>Týniště nad Orlicí</v>
      </c>
      <c r="G153" s="42">
        <f>soupisky!$E$2</f>
        <v>39212</v>
      </c>
    </row>
    <row r="154" spans="1:7" ht="11.25">
      <c r="A154" s="16" t="s">
        <v>44</v>
      </c>
      <c r="B154" s="49">
        <f>soupisky!$I$44</f>
        <v>3.2848</v>
      </c>
      <c r="C154" s="43" t="str">
        <f>soupisky!$A$44</f>
        <v>Kukla Jiří</v>
      </c>
      <c r="D154" s="143" t="str">
        <f>soupisky!$B$44</f>
        <v>00</v>
      </c>
      <c r="E154" s="44" t="str">
        <f>soupisky!$A$39</f>
        <v>SK Týniště nad Orlicí</v>
      </c>
      <c r="F154" s="41" t="str">
        <f>soupisky!$B$2</f>
        <v>Týniště nad Orlicí</v>
      </c>
      <c r="G154" s="42">
        <f>soupisky!$E$2</f>
        <v>39212</v>
      </c>
    </row>
    <row r="155" spans="1:7" ht="11.25">
      <c r="A155" s="16" t="s">
        <v>44</v>
      </c>
      <c r="B155" s="49">
        <f>soupisky!$I$45</f>
        <v>3.3472</v>
      </c>
      <c r="C155" s="43" t="str">
        <f>soupisky!$A$45</f>
        <v>Prause Marek</v>
      </c>
      <c r="D155" s="143" t="str">
        <f>soupisky!$B$45</f>
        <v>00</v>
      </c>
      <c r="E155" s="44" t="str">
        <f>soupisky!$A$39</f>
        <v>SK Týniště nad Orlicí</v>
      </c>
      <c r="F155" s="41" t="str">
        <f>soupisky!$B$2</f>
        <v>Týniště nad Orlicí</v>
      </c>
      <c r="G155" s="42">
        <f>soupisky!$E$2</f>
        <v>39212</v>
      </c>
    </row>
    <row r="156" spans="1:7" ht="11.25">
      <c r="A156" s="16" t="s">
        <v>44</v>
      </c>
      <c r="B156" s="49">
        <f>soupisky!$I$48</f>
        <v>2.1388</v>
      </c>
      <c r="C156" s="43" t="str">
        <f>soupisky!$A$48</f>
        <v>Bareš Tomáš</v>
      </c>
      <c r="D156" s="143">
        <f>soupisky!$B$48</f>
        <v>97</v>
      </c>
      <c r="E156" s="44" t="str">
        <f>soupisky!$A$47</f>
        <v>SK Náchod-Plhov</v>
      </c>
      <c r="F156" s="41" t="str">
        <f>soupisky!$B$2</f>
        <v>Týniště nad Orlicí</v>
      </c>
      <c r="G156" s="42">
        <f>soupisky!$E$2</f>
        <v>39212</v>
      </c>
    </row>
    <row r="157" spans="1:7" ht="11.25">
      <c r="A157" s="16" t="s">
        <v>44</v>
      </c>
      <c r="B157" s="49">
        <f>soupisky!$I$49</f>
        <v>2.1308</v>
      </c>
      <c r="C157" s="43" t="str">
        <f>soupisky!$A$49</f>
        <v>Hylena Miroslav</v>
      </c>
      <c r="D157" s="143">
        <f>soupisky!$B$49</f>
        <v>97</v>
      </c>
      <c r="E157" s="44" t="str">
        <f>soupisky!$A$47</f>
        <v>SK Náchod-Plhov</v>
      </c>
      <c r="F157" s="41" t="str">
        <f>soupisky!$B$2</f>
        <v>Týniště nad Orlicí</v>
      </c>
      <c r="G157" s="42">
        <f>soupisky!$E$2</f>
        <v>39212</v>
      </c>
    </row>
    <row r="158" spans="1:7" ht="11.25">
      <c r="A158" s="16" t="s">
        <v>44</v>
      </c>
      <c r="B158" s="49">
        <f>soupisky!$I$50</f>
        <v>2.2762</v>
      </c>
      <c r="C158" s="43" t="str">
        <f>soupisky!$A$50</f>
        <v>Vu Than Long</v>
      </c>
      <c r="D158" s="143">
        <f>soupisky!$B$50</f>
        <v>97</v>
      </c>
      <c r="E158" s="44" t="str">
        <f>soupisky!$A$47</f>
        <v>SK Náchod-Plhov</v>
      </c>
      <c r="F158" s="41" t="str">
        <f>soupisky!$B$2</f>
        <v>Týniště nad Orlicí</v>
      </c>
      <c r="G158" s="42">
        <f>soupisky!$E$2</f>
        <v>39212</v>
      </c>
    </row>
    <row r="159" spans="1:7" ht="11.25">
      <c r="A159" s="16" t="s">
        <v>44</v>
      </c>
      <c r="B159" s="49">
        <f>soupisky!$I$51</f>
        <v>2.312</v>
      </c>
      <c r="C159" s="43" t="str">
        <f>soupisky!$A$51</f>
        <v>Jelínek Matěj</v>
      </c>
      <c r="D159" s="143">
        <f>soupisky!$B$51</f>
        <v>97</v>
      </c>
      <c r="E159" s="44" t="str">
        <f>soupisky!$A$47</f>
        <v>SK Náchod-Plhov</v>
      </c>
      <c r="F159" s="41" t="str">
        <f>soupisky!$B$2</f>
        <v>Týniště nad Orlicí</v>
      </c>
      <c r="G159" s="42">
        <f>soupisky!$E$2</f>
        <v>39212</v>
      </c>
    </row>
    <row r="160" spans="1:7" ht="11.25">
      <c r="A160" s="16" t="s">
        <v>44</v>
      </c>
      <c r="B160" s="49">
        <f>soupisky!$I$52</f>
        <v>2.442</v>
      </c>
      <c r="C160" s="43" t="str">
        <f>soupisky!$A$52</f>
        <v>Šmejkal Jan</v>
      </c>
      <c r="D160" s="143">
        <f>soupisky!$B$52</f>
        <v>96</v>
      </c>
      <c r="E160" s="44" t="str">
        <f>soupisky!$A$47</f>
        <v>SK Náchod-Plhov</v>
      </c>
      <c r="F160" s="41" t="str">
        <f>soupisky!$B$2</f>
        <v>Týniště nad Orlicí</v>
      </c>
      <c r="G160" s="42">
        <f>soupisky!$E$2</f>
        <v>39212</v>
      </c>
    </row>
    <row r="161" spans="1:7" ht="11.25">
      <c r="A161" s="16" t="s">
        <v>44</v>
      </c>
      <c r="B161" s="49">
        <f>soupisky!$I$53</f>
        <v>2.3842</v>
      </c>
      <c r="C161" s="43" t="str">
        <f>soupisky!$A$53</f>
        <v>Matuška Tomáš</v>
      </c>
      <c r="D161" s="143">
        <f>soupisky!$B$53</f>
        <v>96</v>
      </c>
      <c r="E161" s="44" t="str">
        <f>soupisky!$A$47</f>
        <v>SK Náchod-Plhov</v>
      </c>
      <c r="F161" s="41" t="str">
        <f>soupisky!$B$2</f>
        <v>Týniště nad Orlicí</v>
      </c>
      <c r="G161" s="42">
        <f>soupisky!$E$2</f>
        <v>39212</v>
      </c>
    </row>
    <row r="162" spans="1:7" ht="11.25">
      <c r="A162" s="16" t="s">
        <v>44</v>
      </c>
      <c r="B162" s="49">
        <f>soupisky!$I$56</f>
        <v>2.2768</v>
      </c>
      <c r="C162" s="43" t="str">
        <f>soupisky!$A$56</f>
        <v>Hájek Šimon</v>
      </c>
      <c r="D162" s="143">
        <f>soupisky!$B$56</f>
        <v>97</v>
      </c>
      <c r="E162" s="43" t="str">
        <f>soupisky!$A$55</f>
        <v>TJ Dobruška</v>
      </c>
      <c r="F162" s="41" t="str">
        <f>soupisky!$B$2</f>
        <v>Týniště nad Orlicí</v>
      </c>
      <c r="G162" s="42">
        <f>soupisky!$E$2</f>
        <v>39212</v>
      </c>
    </row>
    <row r="163" spans="1:7" ht="11.25">
      <c r="A163" s="16" t="s">
        <v>44</v>
      </c>
      <c r="B163" s="49">
        <f>soupisky!$I$57</f>
        <v>2.3032</v>
      </c>
      <c r="C163" s="43" t="str">
        <f>soupisky!$A$57</f>
        <v>Matějů Marek</v>
      </c>
      <c r="D163" s="143">
        <f>soupisky!$B$57</f>
        <v>99</v>
      </c>
      <c r="E163" s="43" t="str">
        <f>soupisky!$A$55</f>
        <v>TJ Dobruška</v>
      </c>
      <c r="F163" s="41" t="str">
        <f>soupisky!$B$2</f>
        <v>Týniště nad Orlicí</v>
      </c>
      <c r="G163" s="42">
        <f>soupisky!$E$2</f>
        <v>39212</v>
      </c>
    </row>
    <row r="164" spans="1:7" ht="11.25">
      <c r="A164" s="16" t="s">
        <v>44</v>
      </c>
      <c r="B164" s="49">
        <f>soupisky!$I$58</f>
        <v>2.4944</v>
      </c>
      <c r="C164" s="43" t="str">
        <f>soupisky!$A$58</f>
        <v>Ovčarik Adam</v>
      </c>
      <c r="D164" s="143">
        <f>soupisky!$B$58</f>
        <v>97</v>
      </c>
      <c r="E164" s="43" t="str">
        <f>soupisky!$A$55</f>
        <v>TJ Dobruška</v>
      </c>
      <c r="F164" s="41" t="str">
        <f>soupisky!$B$2</f>
        <v>Týniště nad Orlicí</v>
      </c>
      <c r="G164" s="42">
        <f>soupisky!$E$2</f>
        <v>39212</v>
      </c>
    </row>
    <row r="165" spans="1:7" ht="11.25">
      <c r="A165" s="16" t="s">
        <v>44</v>
      </c>
      <c r="B165" s="49">
        <f>soupisky!$I$59</f>
        <v>2.3668</v>
      </c>
      <c r="C165" s="43" t="str">
        <f>soupisky!$A$59</f>
        <v>Tužil Jiří</v>
      </c>
      <c r="D165" s="143">
        <f>soupisky!$B$59</f>
        <v>99</v>
      </c>
      <c r="E165" s="43" t="str">
        <f>soupisky!$A$55</f>
        <v>TJ Dobruška</v>
      </c>
      <c r="F165" s="41" t="str">
        <f>soupisky!$B$2</f>
        <v>Týniště nad Orlicí</v>
      </c>
      <c r="G165" s="42">
        <f>soupisky!$E$2</f>
        <v>39212</v>
      </c>
    </row>
    <row r="166" spans="1:7" ht="11.25">
      <c r="A166" s="16" t="s">
        <v>44</v>
      </c>
      <c r="B166" s="49">
        <f>soupisky!$I$60</f>
        <v>2.4094</v>
      </c>
      <c r="C166" s="43" t="str">
        <f>soupisky!$A$60</f>
        <v>Tužil Josef</v>
      </c>
      <c r="D166" s="143">
        <f>soupisky!$B$60</f>
        <v>99</v>
      </c>
      <c r="E166" s="43" t="str">
        <f>soupisky!$A$55</f>
        <v>TJ Dobruška</v>
      </c>
      <c r="F166" s="41" t="str">
        <f>soupisky!$B$2</f>
        <v>Týniště nad Orlicí</v>
      </c>
      <c r="G166" s="42">
        <f>soupisky!$E$2</f>
        <v>39212</v>
      </c>
    </row>
    <row r="167" spans="1:7" ht="11.25">
      <c r="A167" s="16" t="s">
        <v>44</v>
      </c>
      <c r="B167" s="49">
        <f>soupisky!$I$61</f>
        <v>3.0118</v>
      </c>
      <c r="C167" s="43" t="str">
        <f>soupisky!$A$61</f>
        <v>Řehák Karel</v>
      </c>
      <c r="D167" s="143" t="str">
        <f>soupisky!$B$61</f>
        <v>00</v>
      </c>
      <c r="E167" s="43" t="str">
        <f>soupisky!$A$55</f>
        <v>TJ Dobruška</v>
      </c>
      <c r="F167" s="41" t="str">
        <f>soupisky!$B$2</f>
        <v>Týniště nad Orlicí</v>
      </c>
      <c r="G167" s="42">
        <f>soupisky!$E$2</f>
        <v>39212</v>
      </c>
    </row>
    <row r="168" spans="1:7" ht="11.25">
      <c r="A168" s="16" t="s">
        <v>44</v>
      </c>
      <c r="B168" s="49">
        <f>soupisky!$I$64</f>
        <v>2.2134</v>
      </c>
      <c r="C168" s="43" t="str">
        <f>soupisky!$A$64</f>
        <v>Kameník Štěpán </v>
      </c>
      <c r="D168" s="143">
        <f>soupisky!$B$64</f>
        <v>97</v>
      </c>
      <c r="E168" s="43" t="str">
        <f>soupisky!$A$63</f>
        <v>SK Nové Město n.M. "B"</v>
      </c>
      <c r="F168" s="41" t="str">
        <f>soupisky!$B$2</f>
        <v>Týniště nad Orlicí</v>
      </c>
      <c r="G168" s="42">
        <f>soupisky!$E$2</f>
        <v>39212</v>
      </c>
    </row>
    <row r="169" spans="1:7" ht="11.25">
      <c r="A169" s="16" t="s">
        <v>44</v>
      </c>
      <c r="B169" s="49">
        <f>soupisky!$I$65</f>
        <v>2.2456</v>
      </c>
      <c r="C169" s="43" t="str">
        <f>soupisky!$A$65</f>
        <v>Soukup Josef </v>
      </c>
      <c r="D169" s="143">
        <f>soupisky!$B$65</f>
        <v>98</v>
      </c>
      <c r="E169" s="43" t="str">
        <f>soupisky!$A$63</f>
        <v>SK Nové Město n.M. "B"</v>
      </c>
      <c r="F169" s="41" t="str">
        <f>soupisky!$B$2</f>
        <v>Týniště nad Orlicí</v>
      </c>
      <c r="G169" s="42">
        <f>soupisky!$E$2</f>
        <v>39212</v>
      </c>
    </row>
    <row r="170" spans="1:7" ht="11.25">
      <c r="A170" s="16" t="s">
        <v>44</v>
      </c>
      <c r="B170" s="49">
        <f>soupisky!$I$66</f>
        <v>2.3208</v>
      </c>
      <c r="C170" s="43" t="str">
        <f>soupisky!$A$66</f>
        <v>Hastrdlo Lukáš</v>
      </c>
      <c r="D170" s="143">
        <f>soupisky!$B$66</f>
        <v>98</v>
      </c>
      <c r="E170" s="43" t="str">
        <f>soupisky!$A$63</f>
        <v>SK Nové Město n.M. "B"</v>
      </c>
      <c r="F170" s="41" t="str">
        <f>soupisky!$B$2</f>
        <v>Týniště nad Orlicí</v>
      </c>
      <c r="G170" s="42">
        <f>soupisky!$E$2</f>
        <v>39212</v>
      </c>
    </row>
    <row r="171" spans="1:7" ht="11.25">
      <c r="A171" s="16" t="s">
        <v>44</v>
      </c>
      <c r="B171" s="49">
        <f>soupisky!$I$67</f>
        <v>2.2532</v>
      </c>
      <c r="C171" s="43" t="str">
        <f>soupisky!$A$67</f>
        <v>Křivda Tomáš</v>
      </c>
      <c r="D171" s="143">
        <f>soupisky!$B$67</f>
        <v>99</v>
      </c>
      <c r="E171" s="43" t="str">
        <f>soupisky!$A$63</f>
        <v>SK Nové Město n.M. "B"</v>
      </c>
      <c r="F171" s="41" t="str">
        <f>soupisky!$B$2</f>
        <v>Týniště nad Orlicí</v>
      </c>
      <c r="G171" s="42">
        <f>soupisky!$E$2</f>
        <v>39212</v>
      </c>
    </row>
    <row r="172" spans="1:7" ht="11.25">
      <c r="A172" s="16" t="s">
        <v>44</v>
      </c>
      <c r="B172" s="49">
        <f>soupisky!$I$68</f>
        <v>0</v>
      </c>
      <c r="C172" s="43">
        <f>soupisky!$A$68</f>
        <v>0</v>
      </c>
      <c r="D172" s="143">
        <f>soupisky!$B$68</f>
        <v>0</v>
      </c>
      <c r="E172" s="43" t="str">
        <f>soupisky!$A$63</f>
        <v>SK Nové Město n.M. "B"</v>
      </c>
      <c r="F172" s="41" t="str">
        <f>soupisky!$B$2</f>
        <v>Týniště nad Orlicí</v>
      </c>
      <c r="G172" s="42">
        <f>soupisky!$E$2</f>
        <v>39212</v>
      </c>
    </row>
    <row r="173" spans="1:7" ht="11.25">
      <c r="A173" s="16" t="s">
        <v>44</v>
      </c>
      <c r="B173" s="49">
        <f>soupisky!$I$69</f>
        <v>0</v>
      </c>
      <c r="C173" s="43">
        <f>soupisky!$A$69</f>
        <v>0</v>
      </c>
      <c r="D173" s="143">
        <f>soupisky!$B$69</f>
        <v>0</v>
      </c>
      <c r="E173" s="43" t="str">
        <f>soupisky!$A$63</f>
        <v>SK Nové Město n.M. "B"</v>
      </c>
      <c r="F173" s="41" t="str">
        <f>soupisky!$B$2</f>
        <v>Týniště nad Orlicí</v>
      </c>
      <c r="G173" s="42">
        <f>soupisky!$E$2</f>
        <v>39212</v>
      </c>
    </row>
    <row r="174" spans="1:7" ht="11.25">
      <c r="A174" s="16" t="s">
        <v>44</v>
      </c>
      <c r="B174" s="49">
        <f>soupisky!$I$72</f>
        <v>2.3682</v>
      </c>
      <c r="C174" s="43" t="str">
        <f>soupisky!$A$72</f>
        <v>Ponka Vít</v>
      </c>
      <c r="D174" s="143">
        <f>soupisky!$B$72</f>
        <v>97</v>
      </c>
      <c r="E174" s="43" t="str">
        <f>soupisky!$A$71</f>
        <v>SK Solnice "B"</v>
      </c>
      <c r="F174" s="41" t="str">
        <f>soupisky!$B$2</f>
        <v>Týniště nad Orlicí</v>
      </c>
      <c r="G174" s="42">
        <f>soupisky!$E$2</f>
        <v>39212</v>
      </c>
    </row>
    <row r="175" spans="1:7" ht="11.25">
      <c r="A175" s="16" t="s">
        <v>44</v>
      </c>
      <c r="B175" s="49">
        <f>soupisky!$I$73</f>
        <v>2.3716</v>
      </c>
      <c r="C175" s="43" t="str">
        <f>soupisky!$A$73</f>
        <v>Šmída Adam</v>
      </c>
      <c r="D175" s="143">
        <f>soupisky!$B$73</f>
        <v>97</v>
      </c>
      <c r="E175" s="43" t="str">
        <f>soupisky!$A$71</f>
        <v>SK Solnice "B"</v>
      </c>
      <c r="F175" s="41" t="str">
        <f>soupisky!$B$2</f>
        <v>Týniště nad Orlicí</v>
      </c>
      <c r="G175" s="42">
        <f>soupisky!$E$2</f>
        <v>39212</v>
      </c>
    </row>
    <row r="176" spans="1:7" ht="11.25">
      <c r="A176" s="16" t="s">
        <v>44</v>
      </c>
      <c r="B176" s="49">
        <f>soupisky!$I$74</f>
        <v>3.08</v>
      </c>
      <c r="C176" s="43" t="str">
        <f>soupisky!$A$74</f>
        <v>Ponka Jakub</v>
      </c>
      <c r="D176" s="143" t="str">
        <f>soupisky!$B$74</f>
        <v>00</v>
      </c>
      <c r="E176" s="43" t="str">
        <f>soupisky!$A$71</f>
        <v>SK Solnice "B"</v>
      </c>
      <c r="F176" s="41" t="str">
        <f>soupisky!$B$2</f>
        <v>Týniště nad Orlicí</v>
      </c>
      <c r="G176" s="42">
        <f>soupisky!$E$2</f>
        <v>39212</v>
      </c>
    </row>
    <row r="177" spans="1:7" ht="11.25">
      <c r="A177" s="16" t="s">
        <v>44</v>
      </c>
      <c r="B177" s="49">
        <f>soupisky!$I$75</f>
        <v>3.1992</v>
      </c>
      <c r="C177" s="43" t="str">
        <f>soupisky!$A$75</f>
        <v>Škop Zdeněk</v>
      </c>
      <c r="D177" s="143">
        <f>soupisky!$B$75</f>
        <v>99</v>
      </c>
      <c r="E177" s="43" t="str">
        <f>soupisky!$A$71</f>
        <v>SK Solnice "B"</v>
      </c>
      <c r="F177" s="41" t="str">
        <f>soupisky!$B$2</f>
        <v>Týniště nad Orlicí</v>
      </c>
      <c r="G177" s="42">
        <f>soupisky!$E$2</f>
        <v>39212</v>
      </c>
    </row>
    <row r="178" spans="1:7" ht="11.25">
      <c r="A178" s="16" t="s">
        <v>44</v>
      </c>
      <c r="B178" s="49">
        <f>soupisky!$I$76</f>
        <v>0</v>
      </c>
      <c r="C178" s="43">
        <f>soupisky!$A$76</f>
        <v>0</v>
      </c>
      <c r="D178" s="143">
        <f>soupisky!$B$76</f>
        <v>0</v>
      </c>
      <c r="E178" s="43" t="str">
        <f>soupisky!$A$71</f>
        <v>SK Solnice "B"</v>
      </c>
      <c r="F178" s="41" t="str">
        <f>soupisky!$B$2</f>
        <v>Týniště nad Orlicí</v>
      </c>
      <c r="G178" s="42">
        <f>soupisky!$E$2</f>
        <v>39212</v>
      </c>
    </row>
    <row r="179" spans="1:7" ht="11.25">
      <c r="A179" s="16" t="s">
        <v>44</v>
      </c>
      <c r="B179" s="49">
        <f>soupisky!$I$77</f>
        <v>0</v>
      </c>
      <c r="C179" s="43">
        <f>soupisky!$A$77</f>
        <v>0</v>
      </c>
      <c r="D179" s="143">
        <f>soupisky!$B$77</f>
        <v>0</v>
      </c>
      <c r="E179" s="43" t="str">
        <f>soupisky!$A$71</f>
        <v>SK Solnice "B"</v>
      </c>
      <c r="F179" s="41" t="str">
        <f>soupisky!$B$2</f>
        <v>Týniště nad Orlicí</v>
      </c>
      <c r="G179" s="42">
        <f>soupisky!$E$2</f>
        <v>39212</v>
      </c>
    </row>
    <row r="180" spans="1:7" ht="11.25">
      <c r="A180" s="16" t="s">
        <v>44</v>
      </c>
      <c r="B180" s="49">
        <f>soupisky!$I$80</f>
        <v>2.2082</v>
      </c>
      <c r="C180" s="43" t="str">
        <f>soupisky!$A$80</f>
        <v>Kolář Martin(Náchod)</v>
      </c>
      <c r="D180" s="143">
        <f>soupisky!$B$80</f>
        <v>97</v>
      </c>
      <c r="E180" s="43" t="str">
        <f>soupisky!$A$79</f>
        <v>MIMO</v>
      </c>
      <c r="F180" s="41" t="str">
        <f>soupisky!$B$2</f>
        <v>Týniště nad Orlicí</v>
      </c>
      <c r="G180" s="42">
        <f>soupisky!$E$2</f>
        <v>39212</v>
      </c>
    </row>
    <row r="181" spans="1:7" ht="11.25">
      <c r="A181" s="16" t="s">
        <v>44</v>
      </c>
      <c r="B181" s="49">
        <f>soupisky!$I$81</f>
        <v>2.5506</v>
      </c>
      <c r="C181" s="43" t="str">
        <f>soupisky!$A$81</f>
        <v>Svoboda Radek </v>
      </c>
      <c r="D181" s="143">
        <f>soupisky!$B$81</f>
        <v>97</v>
      </c>
      <c r="E181" s="43" t="str">
        <f>soupisky!$A$79</f>
        <v>MIMO</v>
      </c>
      <c r="F181" s="41" t="str">
        <f>soupisky!$B$2</f>
        <v>Týniště nad Orlicí</v>
      </c>
      <c r="G181" s="42">
        <f>soupisky!$E$2</f>
        <v>39212</v>
      </c>
    </row>
    <row r="182" spans="1:7" ht="11.25">
      <c r="A182" s="16" t="s">
        <v>44</v>
      </c>
      <c r="B182" s="49">
        <f>soupisky!$I$82</f>
        <v>0</v>
      </c>
      <c r="C182" s="43" t="str">
        <f>soupisky!$A$82</f>
        <v>Nezbeda Jan(HK)</v>
      </c>
      <c r="D182" s="143">
        <f>soupisky!$B$82</f>
        <v>99</v>
      </c>
      <c r="E182" s="43" t="str">
        <f>soupisky!$A$79</f>
        <v>MIMO</v>
      </c>
      <c r="F182" s="41" t="str">
        <f>soupisky!$B$2</f>
        <v>Týniště nad Orlicí</v>
      </c>
      <c r="G182" s="42">
        <f>soupisky!$E$2</f>
        <v>39212</v>
      </c>
    </row>
    <row r="183" spans="1:7" ht="11.25">
      <c r="A183" s="16" t="s">
        <v>44</v>
      </c>
      <c r="B183" s="49">
        <f>soupisky!$I$83</f>
        <v>0</v>
      </c>
      <c r="C183" s="43" t="str">
        <f>soupisky!$A$83</f>
        <v>Jirsa Matýsek(Týniště)</v>
      </c>
      <c r="D183" s="143" t="str">
        <f>soupisky!$B$83</f>
        <v>03</v>
      </c>
      <c r="E183" s="43" t="str">
        <f>soupisky!$A$79</f>
        <v>MIMO</v>
      </c>
      <c r="F183" s="41" t="str">
        <f>soupisky!$B$2</f>
        <v>Týniště nad Orlicí</v>
      </c>
      <c r="G183" s="42">
        <f>soupisky!$E$2</f>
        <v>39212</v>
      </c>
    </row>
    <row r="184" spans="1:7" ht="11.25">
      <c r="A184" s="16" t="s">
        <v>44</v>
      </c>
      <c r="B184" s="49">
        <f>soupisky!$I$84</f>
        <v>0</v>
      </c>
      <c r="C184" s="43">
        <f>soupisky!$A$84</f>
        <v>0</v>
      </c>
      <c r="D184" s="143">
        <f>soupisky!$B$84</f>
        <v>0</v>
      </c>
      <c r="E184" s="43" t="str">
        <f>soupisky!$A$79</f>
        <v>MIMO</v>
      </c>
      <c r="F184" s="41" t="str">
        <f>soupisky!$B$2</f>
        <v>Týniště nad Orlicí</v>
      </c>
      <c r="G184" s="42">
        <f>soupisky!$E$2</f>
        <v>39212</v>
      </c>
    </row>
    <row r="185" spans="1:7" ht="11.25">
      <c r="A185" s="16" t="s">
        <v>44</v>
      </c>
      <c r="B185" s="49">
        <f>soupisky!$I$85</f>
        <v>0</v>
      </c>
      <c r="C185" s="43">
        <f>soupisky!$A$85</f>
        <v>0</v>
      </c>
      <c r="D185" s="143">
        <f>soupisky!$B$85</f>
        <v>0</v>
      </c>
      <c r="E185" s="43" t="str">
        <f>soupisky!$A$79</f>
        <v>MIMO</v>
      </c>
      <c r="F185" s="41" t="str">
        <f>soupisky!$B$2</f>
        <v>Týniště nad Orlicí</v>
      </c>
      <c r="G185" s="42">
        <f>soupisky!$E$2</f>
        <v>39212</v>
      </c>
    </row>
    <row r="186" spans="2:7" ht="11.25">
      <c r="B186" s="49"/>
      <c r="C186" s="43"/>
      <c r="D186" s="143"/>
      <c r="E186" s="44"/>
      <c r="F186" s="41"/>
      <c r="G186" s="42"/>
    </row>
    <row r="188" spans="1:7" ht="11.25">
      <c r="A188" s="16" t="s">
        <v>36</v>
      </c>
      <c r="B188" s="48">
        <f>soupisky!$G$8</f>
        <v>35.92</v>
      </c>
      <c r="C188" s="43" t="str">
        <f>soupisky!$A$8</f>
        <v>Havelka Jakub </v>
      </c>
      <c r="D188" s="143">
        <f>soupisky!$B$8</f>
        <v>96</v>
      </c>
      <c r="E188" s="44" t="str">
        <f>soupisky!$A$7</f>
        <v>SK Nové Město n.M. "A"</v>
      </c>
      <c r="F188" s="41" t="str">
        <f>soupisky!$B$2</f>
        <v>Týniště nad Orlicí</v>
      </c>
      <c r="G188" s="42">
        <f>soupisky!$E$2</f>
        <v>39212</v>
      </c>
    </row>
    <row r="189" spans="1:7" ht="11.25">
      <c r="A189" s="16" t="s">
        <v>36</v>
      </c>
      <c r="B189" s="48">
        <f>soupisky!$G$9</f>
        <v>34</v>
      </c>
      <c r="C189" s="43" t="str">
        <f>soupisky!$A$9</f>
        <v>Hlaváček Filip</v>
      </c>
      <c r="D189" s="143">
        <f>soupisky!$B$9</f>
        <v>96</v>
      </c>
      <c r="E189" s="44" t="str">
        <f>soupisky!$A$7</f>
        <v>SK Nové Město n.M. "A"</v>
      </c>
      <c r="F189" s="41" t="str">
        <f>soupisky!$B$2</f>
        <v>Týniště nad Orlicí</v>
      </c>
      <c r="G189" s="42">
        <f>soupisky!$E$2</f>
        <v>39212</v>
      </c>
    </row>
    <row r="190" spans="1:7" ht="11.25">
      <c r="A190" s="16" t="s">
        <v>36</v>
      </c>
      <c r="B190" s="48">
        <f>soupisky!$G$10</f>
        <v>20.21</v>
      </c>
      <c r="C190" s="43" t="str">
        <f>soupisky!$A$10</f>
        <v>Remeš Vojtěch</v>
      </c>
      <c r="D190" s="143">
        <f>soupisky!$B$10</f>
        <v>98</v>
      </c>
      <c r="E190" s="44" t="str">
        <f>soupisky!$A$7</f>
        <v>SK Nové Město n.M. "A"</v>
      </c>
      <c r="F190" s="41" t="str">
        <f>soupisky!$B$2</f>
        <v>Týniště nad Orlicí</v>
      </c>
      <c r="G190" s="42">
        <f>soupisky!$E$2</f>
        <v>39212</v>
      </c>
    </row>
    <row r="191" spans="1:7" ht="11.25">
      <c r="A191" s="16" t="s">
        <v>36</v>
      </c>
      <c r="B191" s="48">
        <f>soupisky!$G$11</f>
        <v>29.05</v>
      </c>
      <c r="C191" s="43" t="str">
        <f>soupisky!$A$11</f>
        <v>Fišer Michal</v>
      </c>
      <c r="D191" s="143">
        <f>soupisky!$B$11</f>
        <v>98</v>
      </c>
      <c r="E191" s="44" t="str">
        <f>soupisky!$A$7</f>
        <v>SK Nové Město n.M. "A"</v>
      </c>
      <c r="F191" s="41" t="str">
        <f>soupisky!$B$2</f>
        <v>Týniště nad Orlicí</v>
      </c>
      <c r="G191" s="42">
        <f>soupisky!$E$2</f>
        <v>39212</v>
      </c>
    </row>
    <row r="192" spans="1:7" ht="11.25">
      <c r="A192" s="16" t="s">
        <v>36</v>
      </c>
      <c r="B192" s="48">
        <f>soupisky!$G$12</f>
        <v>37.93</v>
      </c>
      <c r="C192" s="43" t="str">
        <f>soupisky!$A$12</f>
        <v>Vancl Matouš</v>
      </c>
      <c r="D192" s="143">
        <f>soupisky!$B$12</f>
        <v>98</v>
      </c>
      <c r="E192" s="44" t="str">
        <f>soupisky!$A$7</f>
        <v>SK Nové Město n.M. "A"</v>
      </c>
      <c r="F192" s="41" t="str">
        <f>soupisky!$B$2</f>
        <v>Týniště nad Orlicí</v>
      </c>
      <c r="G192" s="42">
        <f>soupisky!$E$2</f>
        <v>39212</v>
      </c>
    </row>
    <row r="193" spans="1:7" ht="11.25">
      <c r="A193" s="16" t="s">
        <v>36</v>
      </c>
      <c r="B193" s="48">
        <f>soupisky!$G$13</f>
        <v>0</v>
      </c>
      <c r="C193" s="43">
        <f>soupisky!$A$13</f>
        <v>0</v>
      </c>
      <c r="D193" s="143">
        <f>soupisky!$B$13</f>
        <v>0</v>
      </c>
      <c r="E193" s="44" t="str">
        <f>soupisky!$A$7</f>
        <v>SK Nové Město n.M. "A"</v>
      </c>
      <c r="F193" s="41" t="str">
        <f>soupisky!$B$2</f>
        <v>Týniště nad Orlicí</v>
      </c>
      <c r="G193" s="42">
        <f>soupisky!$E$2</f>
        <v>39212</v>
      </c>
    </row>
    <row r="194" spans="1:7" ht="11.25">
      <c r="A194" s="16" t="s">
        <v>36</v>
      </c>
      <c r="B194" s="48">
        <f>soupisky!$G$16</f>
        <v>28.96</v>
      </c>
      <c r="C194" s="43" t="str">
        <f>soupisky!$A$16</f>
        <v>Janíček Petr</v>
      </c>
      <c r="D194" s="143">
        <f>soupisky!$B$16</f>
        <v>96</v>
      </c>
      <c r="E194" s="44" t="str">
        <f>soupisky!$A$15</f>
        <v>Sokol Dvůr Králové n./L.</v>
      </c>
      <c r="F194" s="41" t="str">
        <f>soupisky!$B$2</f>
        <v>Týniště nad Orlicí</v>
      </c>
      <c r="G194" s="42">
        <f>soupisky!$E$2</f>
        <v>39212</v>
      </c>
    </row>
    <row r="195" spans="1:7" ht="11.25">
      <c r="A195" s="16" t="s">
        <v>36</v>
      </c>
      <c r="B195" s="48">
        <f>soupisky!$G$17</f>
        <v>31.13</v>
      </c>
      <c r="C195" s="43" t="str">
        <f>soupisky!$A$17</f>
        <v>Doubal Jan</v>
      </c>
      <c r="D195" s="143">
        <f>soupisky!$B$17</f>
        <v>96</v>
      </c>
      <c r="E195" s="44" t="str">
        <f>soupisky!$A$15</f>
        <v>Sokol Dvůr Králové n./L.</v>
      </c>
      <c r="F195" s="41" t="str">
        <f>soupisky!$B$2</f>
        <v>Týniště nad Orlicí</v>
      </c>
      <c r="G195" s="42">
        <f>soupisky!$E$2</f>
        <v>39212</v>
      </c>
    </row>
    <row r="196" spans="1:7" ht="11.25">
      <c r="A196" s="16" t="s">
        <v>36</v>
      </c>
      <c r="B196" s="48">
        <f>soupisky!$G$18</f>
        <v>20.45</v>
      </c>
      <c r="C196" s="43" t="str">
        <f>soupisky!$A$18</f>
        <v>Rausa Ondřej</v>
      </c>
      <c r="D196" s="143">
        <f>soupisky!$B$18</f>
        <v>98</v>
      </c>
      <c r="E196" s="44" t="str">
        <f>soupisky!$A$15</f>
        <v>Sokol Dvůr Králové n./L.</v>
      </c>
      <c r="F196" s="41" t="str">
        <f>soupisky!$B$2</f>
        <v>Týniště nad Orlicí</v>
      </c>
      <c r="G196" s="42">
        <f>soupisky!$E$2</f>
        <v>39212</v>
      </c>
    </row>
    <row r="197" spans="1:7" ht="11.25">
      <c r="A197" s="16" t="s">
        <v>36</v>
      </c>
      <c r="B197" s="48">
        <f>soupisky!$G$19</f>
        <v>11.85</v>
      </c>
      <c r="C197" s="43" t="str">
        <f>soupisky!$A$19</f>
        <v>Obst Vojtěch</v>
      </c>
      <c r="D197" s="143">
        <f>soupisky!$B$19</f>
        <v>98</v>
      </c>
      <c r="E197" s="44" t="str">
        <f>soupisky!$A$15</f>
        <v>Sokol Dvůr Králové n./L.</v>
      </c>
      <c r="F197" s="41" t="str">
        <f>soupisky!$B$2</f>
        <v>Týniště nad Orlicí</v>
      </c>
      <c r="G197" s="42">
        <f>soupisky!$E$2</f>
        <v>39212</v>
      </c>
    </row>
    <row r="198" spans="1:7" ht="11.25">
      <c r="A198" s="16" t="s">
        <v>36</v>
      </c>
      <c r="B198" s="48">
        <f>soupisky!$G$20</f>
        <v>12.15</v>
      </c>
      <c r="C198" s="43" t="str">
        <f>soupisky!$A$20</f>
        <v>Vlček Pavel</v>
      </c>
      <c r="D198" s="143">
        <f>soupisky!$B$20</f>
        <v>99</v>
      </c>
      <c r="E198" s="44" t="str">
        <f>soupisky!$A$15</f>
        <v>Sokol Dvůr Králové n./L.</v>
      </c>
      <c r="F198" s="41" t="str">
        <f>soupisky!$B$2</f>
        <v>Týniště nad Orlicí</v>
      </c>
      <c r="G198" s="42">
        <f>soupisky!$E$2</f>
        <v>39212</v>
      </c>
    </row>
    <row r="199" spans="1:7" ht="11.25">
      <c r="A199" s="16" t="s">
        <v>36</v>
      </c>
      <c r="B199" s="48">
        <f>soupisky!$G$21</f>
        <v>0</v>
      </c>
      <c r="C199" s="43">
        <f>soupisky!$A$21</f>
        <v>0</v>
      </c>
      <c r="D199" s="143">
        <f>soupisky!$B$21</f>
        <v>0</v>
      </c>
      <c r="E199" s="44" t="str">
        <f>soupisky!$A$15</f>
        <v>Sokol Dvůr Králové n./L.</v>
      </c>
      <c r="F199" s="41" t="str">
        <f>soupisky!$B$2</f>
        <v>Týniště nad Orlicí</v>
      </c>
      <c r="G199" s="42">
        <f>soupisky!$E$2</f>
        <v>39212</v>
      </c>
    </row>
    <row r="200" spans="1:7" ht="11.25">
      <c r="A200" s="16" t="s">
        <v>36</v>
      </c>
      <c r="B200" s="48">
        <f>soupisky!$G$24</f>
        <v>40.87</v>
      </c>
      <c r="C200" s="43" t="str">
        <f>soupisky!$A$24</f>
        <v>Preininger Kryštof</v>
      </c>
      <c r="D200" s="143">
        <f>soupisky!$B$24</f>
        <v>96</v>
      </c>
      <c r="E200" s="44" t="str">
        <f>soupisky!$A$23</f>
        <v>SK Solnice "A"</v>
      </c>
      <c r="F200" s="41" t="str">
        <f>soupisky!$B$2</f>
        <v>Týniště nad Orlicí</v>
      </c>
      <c r="G200" s="42">
        <f>soupisky!$E$2</f>
        <v>39212</v>
      </c>
    </row>
    <row r="201" spans="1:7" ht="11.25">
      <c r="A201" s="16" t="s">
        <v>36</v>
      </c>
      <c r="B201" s="48">
        <f>soupisky!$G$25</f>
        <v>39.21</v>
      </c>
      <c r="C201" s="43" t="str">
        <f>soupisky!$A$25</f>
        <v>Derner Václav</v>
      </c>
      <c r="D201" s="143">
        <f>soupisky!$B$25</f>
        <v>96</v>
      </c>
      <c r="E201" s="44" t="str">
        <f>soupisky!$A$23</f>
        <v>SK Solnice "A"</v>
      </c>
      <c r="F201" s="41" t="str">
        <f>soupisky!$B$2</f>
        <v>Týniště nad Orlicí</v>
      </c>
      <c r="G201" s="42">
        <f>soupisky!$E$2</f>
        <v>39212</v>
      </c>
    </row>
    <row r="202" spans="1:7" ht="11.25">
      <c r="A202" s="16" t="s">
        <v>36</v>
      </c>
      <c r="B202" s="48">
        <f>soupisky!$G$26</f>
        <v>39.55</v>
      </c>
      <c r="C202" s="43" t="str">
        <f>soupisky!$A$26</f>
        <v>Lžičař Václav</v>
      </c>
      <c r="D202" s="143">
        <f>soupisky!$B$26</f>
        <v>97</v>
      </c>
      <c r="E202" s="44" t="str">
        <f>soupisky!$A$23</f>
        <v>SK Solnice "A"</v>
      </c>
      <c r="F202" s="41" t="str">
        <f>soupisky!$B$2</f>
        <v>Týniště nad Orlicí</v>
      </c>
      <c r="G202" s="42">
        <f>soupisky!$E$2</f>
        <v>39212</v>
      </c>
    </row>
    <row r="203" spans="1:7" ht="11.25">
      <c r="A203" s="16" t="s">
        <v>36</v>
      </c>
      <c r="B203" s="48">
        <f>soupisky!$G$27</f>
        <v>34.38</v>
      </c>
      <c r="C203" s="43" t="str">
        <f>soupisky!$A$27</f>
        <v>Chadim Jakub</v>
      </c>
      <c r="D203" s="143">
        <f>soupisky!$B$27</f>
        <v>96</v>
      </c>
      <c r="E203" s="44" t="str">
        <f>soupisky!$A$23</f>
        <v>SK Solnice "A"</v>
      </c>
      <c r="F203" s="41" t="str">
        <f>soupisky!$B$2</f>
        <v>Týniště nad Orlicí</v>
      </c>
      <c r="G203" s="42">
        <f>soupisky!$E$2</f>
        <v>39212</v>
      </c>
    </row>
    <row r="204" spans="1:7" ht="11.25">
      <c r="A204" s="16" t="s">
        <v>36</v>
      </c>
      <c r="B204" s="48">
        <f>soupisky!$G$28</f>
        <v>35.53</v>
      </c>
      <c r="C204" s="43" t="str">
        <f>soupisky!$A$28</f>
        <v>Dušek Ondřej</v>
      </c>
      <c r="D204" s="143">
        <f>soupisky!$B$28</f>
        <v>96</v>
      </c>
      <c r="E204" s="44" t="str">
        <f>soupisky!$A$23</f>
        <v>SK Solnice "A"</v>
      </c>
      <c r="F204" s="41" t="str">
        <f>soupisky!$B$2</f>
        <v>Týniště nad Orlicí</v>
      </c>
      <c r="G204" s="42">
        <f>soupisky!$E$2</f>
        <v>39212</v>
      </c>
    </row>
    <row r="205" spans="1:7" ht="11.25">
      <c r="A205" s="16" t="s">
        <v>36</v>
      </c>
      <c r="B205" s="48">
        <f>soupisky!$G$29</f>
        <v>38.51</v>
      </c>
      <c r="C205" s="43" t="str">
        <f>soupisky!$A$29</f>
        <v>Koubek Antonín</v>
      </c>
      <c r="D205" s="143">
        <f>soupisky!$B$29</f>
        <v>96</v>
      </c>
      <c r="E205" s="44" t="str">
        <f>soupisky!$A$23</f>
        <v>SK Solnice "A"</v>
      </c>
      <c r="F205" s="41" t="str">
        <f>soupisky!$B$2</f>
        <v>Týniště nad Orlicí</v>
      </c>
      <c r="G205" s="42">
        <f>soupisky!$E$2</f>
        <v>39212</v>
      </c>
    </row>
    <row r="206" spans="1:7" ht="11.25">
      <c r="A206" s="16" t="s">
        <v>36</v>
      </c>
      <c r="B206" s="48">
        <f>soupisky!$G$32</f>
        <v>26.8</v>
      </c>
      <c r="C206" s="43" t="str">
        <f>soupisky!$A$32</f>
        <v>Novotný Jan</v>
      </c>
      <c r="D206" s="143">
        <f>soupisky!$B$32</f>
        <v>97</v>
      </c>
      <c r="E206" s="44" t="str">
        <f>soupisky!$A$31</f>
        <v>Sokol Hradec Králové</v>
      </c>
      <c r="F206" s="41" t="str">
        <f>soupisky!$B$2</f>
        <v>Týniště nad Orlicí</v>
      </c>
      <c r="G206" s="42">
        <f>soupisky!$E$2</f>
        <v>39212</v>
      </c>
    </row>
    <row r="207" spans="1:7" ht="11.25">
      <c r="A207" s="16" t="s">
        <v>36</v>
      </c>
      <c r="B207" s="48">
        <f>soupisky!$G$33</f>
        <v>39.98</v>
      </c>
      <c r="C207" s="43" t="str">
        <f>soupisky!$A$33</f>
        <v>Doležal Jan</v>
      </c>
      <c r="D207" s="143">
        <f>soupisky!$B$33</f>
        <v>96</v>
      </c>
      <c r="E207" s="44" t="str">
        <f>soupisky!$A$31</f>
        <v>Sokol Hradec Králové</v>
      </c>
      <c r="F207" s="41" t="str">
        <f>soupisky!$B$2</f>
        <v>Týniště nad Orlicí</v>
      </c>
      <c r="G207" s="42">
        <f>soupisky!$E$2</f>
        <v>39212</v>
      </c>
    </row>
    <row r="208" spans="1:7" ht="11.25">
      <c r="A208" s="16" t="s">
        <v>36</v>
      </c>
      <c r="B208" s="48">
        <f>soupisky!$G$34</f>
        <v>29.62</v>
      </c>
      <c r="C208" s="43" t="str">
        <f>soupisky!$A$34</f>
        <v>Kunc Tomáš</v>
      </c>
      <c r="D208" s="143">
        <f>soupisky!$B$34</f>
        <v>97</v>
      </c>
      <c r="E208" s="44" t="str">
        <f>soupisky!$A$31</f>
        <v>Sokol Hradec Králové</v>
      </c>
      <c r="F208" s="41" t="str">
        <f>soupisky!$B$2</f>
        <v>Týniště nad Orlicí</v>
      </c>
      <c r="G208" s="42">
        <f>soupisky!$E$2</f>
        <v>39212</v>
      </c>
    </row>
    <row r="209" spans="1:7" ht="11.25">
      <c r="A209" s="16" t="s">
        <v>36</v>
      </c>
      <c r="B209" s="48">
        <f>soupisky!$G$35</f>
        <v>31.02</v>
      </c>
      <c r="C209" s="43" t="str">
        <f>soupisky!$A$35</f>
        <v>Česák Michal</v>
      </c>
      <c r="D209" s="143">
        <f>soupisky!$B$35</f>
        <v>97</v>
      </c>
      <c r="E209" s="44" t="str">
        <f>soupisky!$A$31</f>
        <v>Sokol Hradec Králové</v>
      </c>
      <c r="F209" s="41" t="str">
        <f>soupisky!$B$2</f>
        <v>Týniště nad Orlicí</v>
      </c>
      <c r="G209" s="42">
        <f>soupisky!$E$2</f>
        <v>39212</v>
      </c>
    </row>
    <row r="210" spans="1:7" ht="11.25">
      <c r="A210" s="16" t="s">
        <v>36</v>
      </c>
      <c r="B210" s="48">
        <f>soupisky!$G$36</f>
        <v>37.95</v>
      </c>
      <c r="C210" s="43" t="str">
        <f>soupisky!$A$36</f>
        <v>Vyleta Michal</v>
      </c>
      <c r="D210" s="143">
        <f>soupisky!$B$36</f>
        <v>96</v>
      </c>
      <c r="E210" s="44" t="str">
        <f>soupisky!$A$31</f>
        <v>Sokol Hradec Králové</v>
      </c>
      <c r="F210" s="41" t="str">
        <f>soupisky!$B$2</f>
        <v>Týniště nad Orlicí</v>
      </c>
      <c r="G210" s="42">
        <f>soupisky!$E$2</f>
        <v>39212</v>
      </c>
    </row>
    <row r="211" spans="1:7" ht="11.25">
      <c r="A211" s="16" t="s">
        <v>36</v>
      </c>
      <c r="B211" s="48">
        <f>soupisky!$G$37</f>
        <v>23.91</v>
      </c>
      <c r="C211" s="43" t="str">
        <f>soupisky!$A$37</f>
        <v>Šlégl Jiří</v>
      </c>
      <c r="D211" s="143">
        <f>soupisky!$B$37</f>
        <v>97</v>
      </c>
      <c r="E211" s="44" t="str">
        <f>soupisky!$A$31</f>
        <v>Sokol Hradec Králové</v>
      </c>
      <c r="F211" s="41" t="str">
        <f>soupisky!$B$2</f>
        <v>Týniště nad Orlicí</v>
      </c>
      <c r="G211" s="42">
        <f>soupisky!$E$2</f>
        <v>39212</v>
      </c>
    </row>
    <row r="212" spans="1:7" ht="11.25">
      <c r="A212" s="16" t="s">
        <v>36</v>
      </c>
      <c r="B212" s="48">
        <f>soupisky!$G$40</f>
        <v>36.79</v>
      </c>
      <c r="C212" s="43" t="str">
        <f>soupisky!$A$40</f>
        <v>Jaroměřský Patrik</v>
      </c>
      <c r="D212" s="143">
        <f>soupisky!$B$40</f>
        <v>96</v>
      </c>
      <c r="E212" s="44" t="str">
        <f>soupisky!$A$39</f>
        <v>SK Týniště nad Orlicí</v>
      </c>
      <c r="F212" s="41" t="str">
        <f>soupisky!$B$2</f>
        <v>Týniště nad Orlicí</v>
      </c>
      <c r="G212" s="42">
        <f>soupisky!$E$2</f>
        <v>39212</v>
      </c>
    </row>
    <row r="213" spans="1:7" ht="11.25">
      <c r="A213" s="16" t="s">
        <v>36</v>
      </c>
      <c r="B213" s="48">
        <f>soupisky!$G$41</f>
        <v>30.66</v>
      </c>
      <c r="C213" s="43" t="str">
        <f>soupisky!$A$41</f>
        <v>Ládr Tomáš</v>
      </c>
      <c r="D213" s="143">
        <f>soupisky!$B$41</f>
        <v>96</v>
      </c>
      <c r="E213" s="44" t="str">
        <f>soupisky!$A$39</f>
        <v>SK Týniště nad Orlicí</v>
      </c>
      <c r="F213" s="41" t="str">
        <f>soupisky!$B$2</f>
        <v>Týniště nad Orlicí</v>
      </c>
      <c r="G213" s="42">
        <f>soupisky!$E$2</f>
        <v>39212</v>
      </c>
    </row>
    <row r="214" spans="1:7" ht="11.25">
      <c r="A214" s="16" t="s">
        <v>36</v>
      </c>
      <c r="B214" s="48">
        <f>soupisky!$G$42</f>
        <v>21.95</v>
      </c>
      <c r="C214" s="43" t="str">
        <f>soupisky!$A$42</f>
        <v>Procházka Michal</v>
      </c>
      <c r="D214" s="143">
        <f>soupisky!$B$42</f>
        <v>98</v>
      </c>
      <c r="E214" s="44" t="str">
        <f>soupisky!$A$39</f>
        <v>SK Týniště nad Orlicí</v>
      </c>
      <c r="F214" s="41" t="str">
        <f>soupisky!$B$2</f>
        <v>Týniště nad Orlicí</v>
      </c>
      <c r="G214" s="42">
        <f>soupisky!$E$2</f>
        <v>39212</v>
      </c>
    </row>
    <row r="215" spans="1:7" ht="11.25">
      <c r="A215" s="16" t="s">
        <v>36</v>
      </c>
      <c r="B215" s="48">
        <f>soupisky!$G$43</f>
        <v>19.57</v>
      </c>
      <c r="C215" s="43" t="str">
        <f>soupisky!$A$43</f>
        <v>Vacek Lukáš</v>
      </c>
      <c r="D215" s="143" t="str">
        <f>soupisky!$B$43</f>
        <v>00</v>
      </c>
      <c r="E215" s="44" t="str">
        <f>soupisky!$A$39</f>
        <v>SK Týniště nad Orlicí</v>
      </c>
      <c r="F215" s="41" t="str">
        <f>soupisky!$B$2</f>
        <v>Týniště nad Orlicí</v>
      </c>
      <c r="G215" s="42">
        <f>soupisky!$E$2</f>
        <v>39212</v>
      </c>
    </row>
    <row r="216" spans="1:7" ht="11.25">
      <c r="A216" s="16" t="s">
        <v>36</v>
      </c>
      <c r="B216" s="48">
        <f>soupisky!$G$44</f>
        <v>16.3</v>
      </c>
      <c r="C216" s="43" t="str">
        <f>soupisky!$A$44</f>
        <v>Kukla Jiří</v>
      </c>
      <c r="D216" s="143" t="str">
        <f>soupisky!$B$44</f>
        <v>00</v>
      </c>
      <c r="E216" s="44" t="str">
        <f>soupisky!$A$39</f>
        <v>SK Týniště nad Orlicí</v>
      </c>
      <c r="F216" s="41" t="str">
        <f>soupisky!$B$2</f>
        <v>Týniště nad Orlicí</v>
      </c>
      <c r="G216" s="42">
        <f>soupisky!$E$2</f>
        <v>39212</v>
      </c>
    </row>
    <row r="217" spans="1:7" ht="11.25">
      <c r="A217" s="16" t="s">
        <v>36</v>
      </c>
      <c r="B217" s="48">
        <f>soupisky!$G$45</f>
        <v>10.93</v>
      </c>
      <c r="C217" s="43" t="str">
        <f>soupisky!$A$45</f>
        <v>Prause Marek</v>
      </c>
      <c r="D217" s="143" t="str">
        <f>soupisky!$B$45</f>
        <v>00</v>
      </c>
      <c r="E217" s="44" t="str">
        <f>soupisky!$A$39</f>
        <v>SK Týniště nad Orlicí</v>
      </c>
      <c r="F217" s="41" t="str">
        <f>soupisky!$B$2</f>
        <v>Týniště nad Orlicí</v>
      </c>
      <c r="G217" s="42">
        <f>soupisky!$E$2</f>
        <v>39212</v>
      </c>
    </row>
    <row r="218" spans="1:7" ht="11.25">
      <c r="A218" s="16" t="s">
        <v>36</v>
      </c>
      <c r="B218" s="48">
        <f>soupisky!$G$48</f>
        <v>41.19</v>
      </c>
      <c r="C218" s="43" t="str">
        <f>soupisky!$A$48</f>
        <v>Bareš Tomáš</v>
      </c>
      <c r="D218" s="143">
        <f>soupisky!$B$48</f>
        <v>97</v>
      </c>
      <c r="E218" s="44" t="str">
        <f>soupisky!$A$47</f>
        <v>SK Náchod-Plhov</v>
      </c>
      <c r="F218" s="41" t="str">
        <f>soupisky!$B$2</f>
        <v>Týniště nad Orlicí</v>
      </c>
      <c r="G218" s="42">
        <f>soupisky!$E$2</f>
        <v>39212</v>
      </c>
    </row>
    <row r="219" spans="1:7" ht="11.25">
      <c r="A219" s="16" t="s">
        <v>36</v>
      </c>
      <c r="B219" s="48">
        <f>soupisky!$G$49</f>
        <v>33.13</v>
      </c>
      <c r="C219" s="43" t="str">
        <f>soupisky!$A$49</f>
        <v>Hylena Miroslav</v>
      </c>
      <c r="D219" s="143">
        <f>soupisky!$B$49</f>
        <v>97</v>
      </c>
      <c r="E219" s="44" t="str">
        <f>soupisky!$A$47</f>
        <v>SK Náchod-Plhov</v>
      </c>
      <c r="F219" s="41" t="str">
        <f>soupisky!$B$2</f>
        <v>Týniště nad Orlicí</v>
      </c>
      <c r="G219" s="42">
        <f>soupisky!$E$2</f>
        <v>39212</v>
      </c>
    </row>
    <row r="220" spans="1:7" ht="11.25">
      <c r="A220" s="16" t="s">
        <v>36</v>
      </c>
      <c r="B220" s="48">
        <f>soupisky!$G$50</f>
        <v>31.49</v>
      </c>
      <c r="C220" s="43" t="str">
        <f>soupisky!$A$50</f>
        <v>Vu Than Long</v>
      </c>
      <c r="D220" s="143">
        <f>soupisky!$B$50</f>
        <v>97</v>
      </c>
      <c r="E220" s="44" t="str">
        <f>soupisky!$A$47</f>
        <v>SK Náchod-Plhov</v>
      </c>
      <c r="F220" s="41" t="str">
        <f>soupisky!$B$2</f>
        <v>Týniště nad Orlicí</v>
      </c>
      <c r="G220" s="42">
        <f>soupisky!$E$2</f>
        <v>39212</v>
      </c>
    </row>
    <row r="221" spans="1:7" ht="11.25">
      <c r="A221" s="16" t="s">
        <v>36</v>
      </c>
      <c r="B221" s="48">
        <f>soupisky!$G$51</f>
        <v>34.27</v>
      </c>
      <c r="C221" s="43" t="str">
        <f>soupisky!$A$51</f>
        <v>Jelínek Matěj</v>
      </c>
      <c r="D221" s="143">
        <f>soupisky!$B$51</f>
        <v>97</v>
      </c>
      <c r="E221" s="44" t="str">
        <f>soupisky!$A$47</f>
        <v>SK Náchod-Plhov</v>
      </c>
      <c r="F221" s="41" t="str">
        <f>soupisky!$B$2</f>
        <v>Týniště nad Orlicí</v>
      </c>
      <c r="G221" s="42">
        <f>soupisky!$E$2</f>
        <v>39212</v>
      </c>
    </row>
    <row r="222" spans="1:7" ht="11.25">
      <c r="A222" s="16" t="s">
        <v>36</v>
      </c>
      <c r="B222" s="48">
        <f>soupisky!$G$52</f>
        <v>32.4</v>
      </c>
      <c r="C222" s="43" t="str">
        <f>soupisky!$A$52</f>
        <v>Šmejkal Jan</v>
      </c>
      <c r="D222" s="143">
        <f>soupisky!$B$52</f>
        <v>96</v>
      </c>
      <c r="E222" s="44" t="str">
        <f>soupisky!$A$47</f>
        <v>SK Náchod-Plhov</v>
      </c>
      <c r="F222" s="41" t="str">
        <f>soupisky!$B$2</f>
        <v>Týniště nad Orlicí</v>
      </c>
      <c r="G222" s="42">
        <f>soupisky!$E$2</f>
        <v>39212</v>
      </c>
    </row>
    <row r="223" spans="1:7" ht="11.25">
      <c r="A223" s="16" t="s">
        <v>36</v>
      </c>
      <c r="B223" s="48">
        <f>soupisky!$G$53</f>
        <v>28.43</v>
      </c>
      <c r="C223" s="43" t="str">
        <f>soupisky!$A$53</f>
        <v>Matuška Tomáš</v>
      </c>
      <c r="D223" s="143">
        <f>soupisky!$B$53</f>
        <v>96</v>
      </c>
      <c r="E223" s="44" t="str">
        <f>soupisky!$A$47</f>
        <v>SK Náchod-Plhov</v>
      </c>
      <c r="F223" s="41" t="str">
        <f>soupisky!$B$2</f>
        <v>Týniště nad Orlicí</v>
      </c>
      <c r="G223" s="42">
        <f>soupisky!$E$2</f>
        <v>39212</v>
      </c>
    </row>
    <row r="224" spans="1:7" ht="11.25">
      <c r="A224" s="16" t="s">
        <v>36</v>
      </c>
      <c r="B224" s="48">
        <f>soupisky!$G$56</f>
        <v>15.28</v>
      </c>
      <c r="C224" s="43" t="str">
        <f>soupisky!$A$56</f>
        <v>Hájek Šimon</v>
      </c>
      <c r="D224" s="143">
        <f>soupisky!$B$56</f>
        <v>97</v>
      </c>
      <c r="E224" s="43" t="str">
        <f>soupisky!$A$55</f>
        <v>TJ Dobruška</v>
      </c>
      <c r="F224" s="41" t="str">
        <f>soupisky!$B$2</f>
        <v>Týniště nad Orlicí</v>
      </c>
      <c r="G224" s="42">
        <f>soupisky!$E$2</f>
        <v>39212</v>
      </c>
    </row>
    <row r="225" spans="1:7" ht="11.25">
      <c r="A225" s="16" t="s">
        <v>36</v>
      </c>
      <c r="B225" s="48">
        <f>soupisky!$G$57</f>
        <v>18.55</v>
      </c>
      <c r="C225" s="43" t="str">
        <f>soupisky!$A$57</f>
        <v>Matějů Marek</v>
      </c>
      <c r="D225" s="143">
        <f>soupisky!$B$57</f>
        <v>99</v>
      </c>
      <c r="E225" s="43" t="str">
        <f>soupisky!$A$55</f>
        <v>TJ Dobruška</v>
      </c>
      <c r="F225" s="41" t="str">
        <f>soupisky!$B$2</f>
        <v>Týniště nad Orlicí</v>
      </c>
      <c r="G225" s="42">
        <f>soupisky!$E$2</f>
        <v>39212</v>
      </c>
    </row>
    <row r="226" spans="1:7" ht="11.25">
      <c r="A226" s="16" t="s">
        <v>36</v>
      </c>
      <c r="B226" s="48">
        <f>soupisky!$G$58</f>
        <v>25.84</v>
      </c>
      <c r="C226" s="43" t="str">
        <f>soupisky!$A$58</f>
        <v>Ovčarik Adam</v>
      </c>
      <c r="D226" s="143">
        <f>soupisky!$B$58</f>
        <v>97</v>
      </c>
      <c r="E226" s="43" t="str">
        <f>soupisky!$A$55</f>
        <v>TJ Dobruška</v>
      </c>
      <c r="F226" s="41" t="str">
        <f>soupisky!$B$2</f>
        <v>Týniště nad Orlicí</v>
      </c>
      <c r="G226" s="42">
        <f>soupisky!$E$2</f>
        <v>39212</v>
      </c>
    </row>
    <row r="227" spans="1:7" ht="11.25">
      <c r="A227" s="16" t="s">
        <v>36</v>
      </c>
      <c r="B227" s="48">
        <f>soupisky!$G$59</f>
        <v>21.6</v>
      </c>
      <c r="C227" s="43" t="str">
        <f>soupisky!$A$59</f>
        <v>Tužil Jiří</v>
      </c>
      <c r="D227" s="143">
        <f>soupisky!$B$59</f>
        <v>99</v>
      </c>
      <c r="E227" s="43" t="str">
        <f>soupisky!$A$55</f>
        <v>TJ Dobruška</v>
      </c>
      <c r="F227" s="41" t="str">
        <f>soupisky!$B$2</f>
        <v>Týniště nad Orlicí</v>
      </c>
      <c r="G227" s="42">
        <f>soupisky!$E$2</f>
        <v>39212</v>
      </c>
    </row>
    <row r="228" spans="1:7" ht="11.25">
      <c r="A228" s="16" t="s">
        <v>36</v>
      </c>
      <c r="B228" s="48">
        <f>soupisky!$G$60</f>
        <v>16.46</v>
      </c>
      <c r="C228" s="43" t="str">
        <f>soupisky!$A$60</f>
        <v>Tužil Josef</v>
      </c>
      <c r="D228" s="143">
        <f>soupisky!$B$60</f>
        <v>99</v>
      </c>
      <c r="E228" s="43" t="str">
        <f>soupisky!$A$55</f>
        <v>TJ Dobruška</v>
      </c>
      <c r="F228" s="41" t="str">
        <f>soupisky!$B$2</f>
        <v>Týniště nad Orlicí</v>
      </c>
      <c r="G228" s="42">
        <f>soupisky!$E$2</f>
        <v>39212</v>
      </c>
    </row>
    <row r="229" spans="1:7" ht="11.25">
      <c r="A229" s="16" t="s">
        <v>36</v>
      </c>
      <c r="B229" s="48">
        <f>soupisky!$G$61</f>
        <v>18</v>
      </c>
      <c r="C229" s="43" t="str">
        <f>soupisky!$A$61</f>
        <v>Řehák Karel</v>
      </c>
      <c r="D229" s="143" t="str">
        <f>soupisky!$B$61</f>
        <v>00</v>
      </c>
      <c r="E229" s="43" t="str">
        <f>soupisky!$A$55</f>
        <v>TJ Dobruška</v>
      </c>
      <c r="F229" s="41" t="str">
        <f>soupisky!$B$2</f>
        <v>Týniště nad Orlicí</v>
      </c>
      <c r="G229" s="42">
        <f>soupisky!$E$2</f>
        <v>39212</v>
      </c>
    </row>
    <row r="230" spans="1:7" ht="11.25">
      <c r="A230" s="16" t="s">
        <v>36</v>
      </c>
      <c r="B230" s="48">
        <f>soupisky!$G$64</f>
        <v>19.56</v>
      </c>
      <c r="C230" s="43" t="str">
        <f>soupisky!$A$64</f>
        <v>Kameník Štěpán </v>
      </c>
      <c r="D230" s="143">
        <f>soupisky!$B$64</f>
        <v>97</v>
      </c>
      <c r="E230" s="43" t="str">
        <f>soupisky!$A$63</f>
        <v>SK Nové Město n.M. "B"</v>
      </c>
      <c r="F230" s="41" t="str">
        <f>soupisky!$B$2</f>
        <v>Týniště nad Orlicí</v>
      </c>
      <c r="G230" s="42">
        <f>soupisky!$E$2</f>
        <v>39212</v>
      </c>
    </row>
    <row r="231" spans="1:7" ht="11.25">
      <c r="A231" s="16" t="s">
        <v>36</v>
      </c>
      <c r="B231" s="48">
        <f>soupisky!$G$65</f>
        <v>24.4</v>
      </c>
      <c r="C231" s="43" t="str">
        <f>soupisky!$A$65</f>
        <v>Soukup Josef </v>
      </c>
      <c r="D231" s="143">
        <f>soupisky!$B$65</f>
        <v>98</v>
      </c>
      <c r="E231" s="43" t="str">
        <f>soupisky!$A$63</f>
        <v>SK Nové Město n.M. "B"</v>
      </c>
      <c r="F231" s="41" t="str">
        <f>soupisky!$B$2</f>
        <v>Týniště nad Orlicí</v>
      </c>
      <c r="G231" s="42">
        <f>soupisky!$E$2</f>
        <v>39212</v>
      </c>
    </row>
    <row r="232" spans="1:7" ht="11.25">
      <c r="A232" s="16" t="s">
        <v>36</v>
      </c>
      <c r="B232" s="48">
        <f>soupisky!$G$66</f>
        <v>27.96</v>
      </c>
      <c r="C232" s="43" t="str">
        <f>soupisky!$A$66</f>
        <v>Hastrdlo Lukáš</v>
      </c>
      <c r="D232" s="143">
        <f>soupisky!$B$66</f>
        <v>98</v>
      </c>
      <c r="E232" s="43" t="str">
        <f>soupisky!$A$63</f>
        <v>SK Nové Město n.M. "B"</v>
      </c>
      <c r="F232" s="41" t="str">
        <f>soupisky!$B$2</f>
        <v>Týniště nad Orlicí</v>
      </c>
      <c r="G232" s="42">
        <f>soupisky!$E$2</f>
        <v>39212</v>
      </c>
    </row>
    <row r="233" spans="1:7" ht="11.25">
      <c r="A233" s="16" t="s">
        <v>36</v>
      </c>
      <c r="B233" s="48">
        <f>soupisky!$G$67</f>
        <v>12.31</v>
      </c>
      <c r="C233" s="43" t="str">
        <f>soupisky!$A$67</f>
        <v>Křivda Tomáš</v>
      </c>
      <c r="D233" s="143">
        <f>soupisky!$B$67</f>
        <v>99</v>
      </c>
      <c r="E233" s="43" t="str">
        <f>soupisky!$A$63</f>
        <v>SK Nové Město n.M. "B"</v>
      </c>
      <c r="F233" s="41" t="str">
        <f>soupisky!$B$2</f>
        <v>Týniště nad Orlicí</v>
      </c>
      <c r="G233" s="42">
        <f>soupisky!$E$2</f>
        <v>39212</v>
      </c>
    </row>
    <row r="234" spans="1:7" ht="11.25">
      <c r="A234" s="16" t="s">
        <v>36</v>
      </c>
      <c r="B234" s="48">
        <f>soupisky!$G$68</f>
        <v>0</v>
      </c>
      <c r="C234" s="43">
        <f>soupisky!$A$68</f>
        <v>0</v>
      </c>
      <c r="D234" s="143">
        <f>soupisky!$B$68</f>
        <v>0</v>
      </c>
      <c r="E234" s="43" t="str">
        <f>soupisky!$A$63</f>
        <v>SK Nové Město n.M. "B"</v>
      </c>
      <c r="F234" s="41" t="str">
        <f>soupisky!$B$2</f>
        <v>Týniště nad Orlicí</v>
      </c>
      <c r="G234" s="42">
        <f>soupisky!$E$2</f>
        <v>39212</v>
      </c>
    </row>
    <row r="235" spans="1:7" ht="11.25">
      <c r="A235" s="16" t="s">
        <v>36</v>
      </c>
      <c r="B235" s="48">
        <f>soupisky!$G$69</f>
        <v>0</v>
      </c>
      <c r="C235" s="43">
        <f>soupisky!$A$69</f>
        <v>0</v>
      </c>
      <c r="D235" s="143">
        <f>soupisky!$B$69</f>
        <v>0</v>
      </c>
      <c r="E235" s="43" t="str">
        <f>soupisky!$A$63</f>
        <v>SK Nové Město n.M. "B"</v>
      </c>
      <c r="F235" s="41" t="str">
        <f>soupisky!$B$2</f>
        <v>Týniště nad Orlicí</v>
      </c>
      <c r="G235" s="42">
        <f>soupisky!$E$2</f>
        <v>39212</v>
      </c>
    </row>
    <row r="236" spans="1:7" ht="11.25">
      <c r="A236" s="16" t="s">
        <v>36</v>
      </c>
      <c r="B236" s="48">
        <f>soupisky!$G$72</f>
        <v>24.39</v>
      </c>
      <c r="C236" s="43" t="str">
        <f>soupisky!$A$72</f>
        <v>Ponka Vít</v>
      </c>
      <c r="D236" s="143">
        <f>soupisky!$B$72</f>
        <v>97</v>
      </c>
      <c r="E236" s="43" t="str">
        <f>soupisky!$A$71</f>
        <v>SK Solnice "B"</v>
      </c>
      <c r="F236" s="41" t="str">
        <f>soupisky!$B$2</f>
        <v>Týniště nad Orlicí</v>
      </c>
      <c r="G236" s="42">
        <f>soupisky!$E$2</f>
        <v>39212</v>
      </c>
    </row>
    <row r="237" spans="1:7" ht="11.25">
      <c r="A237" s="16" t="s">
        <v>36</v>
      </c>
      <c r="B237" s="48">
        <f>soupisky!$G$73</f>
        <v>27.97</v>
      </c>
      <c r="C237" s="43" t="str">
        <f>soupisky!$A$73</f>
        <v>Šmída Adam</v>
      </c>
      <c r="D237" s="143">
        <f>soupisky!$B$73</f>
        <v>97</v>
      </c>
      <c r="E237" s="43" t="str">
        <f>soupisky!$A$71</f>
        <v>SK Solnice "B"</v>
      </c>
      <c r="F237" s="41" t="str">
        <f>soupisky!$B$2</f>
        <v>Týniště nad Orlicí</v>
      </c>
      <c r="G237" s="42">
        <f>soupisky!$E$2</f>
        <v>39212</v>
      </c>
    </row>
    <row r="238" spans="1:7" ht="11.25">
      <c r="A238" s="16" t="s">
        <v>36</v>
      </c>
      <c r="B238" s="48">
        <f>soupisky!$G$74</f>
        <v>21.64</v>
      </c>
      <c r="C238" s="43" t="str">
        <f>soupisky!$A$74</f>
        <v>Ponka Jakub</v>
      </c>
      <c r="D238" s="143" t="str">
        <f>soupisky!$B$74</f>
        <v>00</v>
      </c>
      <c r="E238" s="43" t="str">
        <f>soupisky!$A$71</f>
        <v>SK Solnice "B"</v>
      </c>
      <c r="F238" s="41" t="str">
        <f>soupisky!$B$2</f>
        <v>Týniště nad Orlicí</v>
      </c>
      <c r="G238" s="42">
        <f>soupisky!$E$2</f>
        <v>39212</v>
      </c>
    </row>
    <row r="239" spans="1:7" ht="11.25">
      <c r="A239" s="16" t="s">
        <v>36</v>
      </c>
      <c r="B239" s="48">
        <f>soupisky!$G$75</f>
        <v>20.3</v>
      </c>
      <c r="C239" s="43" t="str">
        <f>soupisky!$A$75</f>
        <v>Škop Zdeněk</v>
      </c>
      <c r="D239" s="143">
        <f>soupisky!$B$75</f>
        <v>99</v>
      </c>
      <c r="E239" s="43" t="str">
        <f>soupisky!$A$71</f>
        <v>SK Solnice "B"</v>
      </c>
      <c r="F239" s="41" t="str">
        <f>soupisky!$B$2</f>
        <v>Týniště nad Orlicí</v>
      </c>
      <c r="G239" s="42">
        <f>soupisky!$E$2</f>
        <v>39212</v>
      </c>
    </row>
    <row r="240" spans="1:7" ht="11.25">
      <c r="A240" s="16" t="s">
        <v>36</v>
      </c>
      <c r="B240" s="48">
        <f>soupisky!$G$76</f>
        <v>0</v>
      </c>
      <c r="C240" s="43">
        <f>soupisky!$A$76</f>
        <v>0</v>
      </c>
      <c r="D240" s="143">
        <f>soupisky!$B$76</f>
        <v>0</v>
      </c>
      <c r="E240" s="43" t="str">
        <f>soupisky!$A$71</f>
        <v>SK Solnice "B"</v>
      </c>
      <c r="F240" s="41" t="str">
        <f>soupisky!$B$2</f>
        <v>Týniště nad Orlicí</v>
      </c>
      <c r="G240" s="42">
        <f>soupisky!$E$2</f>
        <v>39212</v>
      </c>
    </row>
    <row r="241" spans="1:7" ht="11.25">
      <c r="A241" s="16" t="s">
        <v>36</v>
      </c>
      <c r="B241" s="48">
        <f>soupisky!$G$77</f>
        <v>0</v>
      </c>
      <c r="C241" s="43">
        <f>soupisky!$A$77</f>
        <v>0</v>
      </c>
      <c r="D241" s="143">
        <f>soupisky!$B$77</f>
        <v>0</v>
      </c>
      <c r="E241" s="43" t="str">
        <f>soupisky!$A$71</f>
        <v>SK Solnice "B"</v>
      </c>
      <c r="F241" s="41" t="str">
        <f>soupisky!$B$2</f>
        <v>Týniště nad Orlicí</v>
      </c>
      <c r="G241" s="42">
        <f>soupisky!$E$2</f>
        <v>39212</v>
      </c>
    </row>
    <row r="242" spans="1:7" ht="11.25">
      <c r="A242" s="16" t="s">
        <v>36</v>
      </c>
      <c r="B242" s="48">
        <f>soupisky!$G$80</f>
        <v>34.82</v>
      </c>
      <c r="C242" s="43" t="str">
        <f>soupisky!$A$80</f>
        <v>Kolář Martin(Náchod)</v>
      </c>
      <c r="D242" s="143">
        <f>soupisky!$B$80</f>
        <v>97</v>
      </c>
      <c r="E242" s="43" t="str">
        <f>soupisky!$A$79</f>
        <v>MIMO</v>
      </c>
      <c r="F242" s="41" t="str">
        <f>soupisky!$B$2</f>
        <v>Týniště nad Orlicí</v>
      </c>
      <c r="G242" s="42">
        <f>soupisky!$E$2</f>
        <v>39212</v>
      </c>
    </row>
    <row r="243" spans="1:7" ht="11.25">
      <c r="A243" s="16" t="s">
        <v>36</v>
      </c>
      <c r="B243" s="48">
        <f>soupisky!$G$81</f>
        <v>21.7</v>
      </c>
      <c r="C243" s="43" t="str">
        <f>soupisky!$A$81</f>
        <v>Svoboda Radek </v>
      </c>
      <c r="D243" s="143">
        <f>soupisky!$B$81</f>
        <v>97</v>
      </c>
      <c r="E243" s="43" t="str">
        <f>soupisky!$A$79</f>
        <v>MIMO</v>
      </c>
      <c r="F243" s="41" t="str">
        <f>soupisky!$B$2</f>
        <v>Týniště nad Orlicí</v>
      </c>
      <c r="G243" s="42">
        <f>soupisky!$E$2</f>
        <v>39212</v>
      </c>
    </row>
    <row r="244" spans="1:7" ht="11.25">
      <c r="A244" s="16" t="s">
        <v>36</v>
      </c>
      <c r="B244" s="48">
        <f>soupisky!$G$82</f>
        <v>21.01</v>
      </c>
      <c r="C244" s="43" t="str">
        <f>soupisky!$A$82</f>
        <v>Nezbeda Jan(HK)</v>
      </c>
      <c r="D244" s="143">
        <f>soupisky!$B$82</f>
        <v>99</v>
      </c>
      <c r="E244" s="43" t="str">
        <f>soupisky!$A$79</f>
        <v>MIMO</v>
      </c>
      <c r="F244" s="41" t="str">
        <f>soupisky!$B$2</f>
        <v>Týniště nad Orlicí</v>
      </c>
      <c r="G244" s="42">
        <f>soupisky!$E$2</f>
        <v>39212</v>
      </c>
    </row>
    <row r="245" spans="1:7" ht="11.25">
      <c r="A245" s="16" t="s">
        <v>36</v>
      </c>
      <c r="B245" s="48">
        <f>soupisky!$G$83</f>
        <v>0</v>
      </c>
      <c r="C245" s="43" t="str">
        <f>soupisky!$A$83</f>
        <v>Jirsa Matýsek(Týniště)</v>
      </c>
      <c r="D245" s="143" t="str">
        <f>soupisky!$B$83</f>
        <v>03</v>
      </c>
      <c r="E245" s="43" t="str">
        <f>soupisky!$A$79</f>
        <v>MIMO</v>
      </c>
      <c r="F245" s="41" t="str">
        <f>soupisky!$B$2</f>
        <v>Týniště nad Orlicí</v>
      </c>
      <c r="G245" s="42">
        <f>soupisky!$E$2</f>
        <v>39212</v>
      </c>
    </row>
    <row r="246" spans="1:7" ht="11.25">
      <c r="A246" s="16" t="s">
        <v>36</v>
      </c>
      <c r="B246" s="48">
        <f>soupisky!$G$84</f>
        <v>0</v>
      </c>
      <c r="C246" s="43">
        <f>soupisky!$A$84</f>
        <v>0</v>
      </c>
      <c r="D246" s="143">
        <f>soupisky!$B$84</f>
        <v>0</v>
      </c>
      <c r="E246" s="43" t="str">
        <f>soupisky!$A$79</f>
        <v>MIMO</v>
      </c>
      <c r="F246" s="41" t="str">
        <f>soupisky!$B$2</f>
        <v>Týniště nad Orlicí</v>
      </c>
      <c r="G246" s="42">
        <f>soupisky!$E$2</f>
        <v>39212</v>
      </c>
    </row>
    <row r="247" spans="1:7" ht="11.25">
      <c r="A247" s="16" t="s">
        <v>36</v>
      </c>
      <c r="B247" s="48">
        <f>soupisky!$G$85</f>
        <v>0</v>
      </c>
      <c r="C247" s="43">
        <f>soupisky!$A$85</f>
        <v>0</v>
      </c>
      <c r="D247" s="143">
        <f>soupisky!$B$85</f>
        <v>0</v>
      </c>
      <c r="E247" s="43" t="str">
        <f>soupisky!$A$79</f>
        <v>MIMO</v>
      </c>
      <c r="F247" s="41" t="str">
        <f>soupisky!$B$2</f>
        <v>Týniště nad Orlicí</v>
      </c>
      <c r="G247" s="42">
        <f>soupisky!$E$2</f>
        <v>39212</v>
      </c>
    </row>
    <row r="248" spans="2:7" ht="11.25">
      <c r="B248" s="48"/>
      <c r="C248" s="43"/>
      <c r="D248" s="143"/>
      <c r="E248" s="44"/>
      <c r="F248" s="41"/>
      <c r="G248" s="42"/>
    </row>
    <row r="250" spans="1:7" ht="11.25">
      <c r="A250" s="16" t="s">
        <v>33</v>
      </c>
      <c r="B250" s="45">
        <f>soupisky!$E$8</f>
        <v>369</v>
      </c>
      <c r="C250" s="43" t="str">
        <f>soupisky!$A$8</f>
        <v>Havelka Jakub </v>
      </c>
      <c r="D250" s="143">
        <f>soupisky!$B$8</f>
        <v>96</v>
      </c>
      <c r="E250" s="44" t="str">
        <f>soupisky!$A$7</f>
        <v>SK Nové Město n.M. "A"</v>
      </c>
      <c r="F250" s="41" t="str">
        <f>soupisky!$B$2</f>
        <v>Týniště nad Orlicí</v>
      </c>
      <c r="G250" s="42">
        <f>soupisky!$E$2</f>
        <v>39212</v>
      </c>
    </row>
    <row r="251" spans="1:7" ht="11.25">
      <c r="A251" s="16" t="s">
        <v>33</v>
      </c>
      <c r="B251" s="45">
        <f>soupisky!$E$9</f>
        <v>295</v>
      </c>
      <c r="C251" s="43" t="str">
        <f>soupisky!$A$9</f>
        <v>Hlaváček Filip</v>
      </c>
      <c r="D251" s="143">
        <f>soupisky!$B$9</f>
        <v>96</v>
      </c>
      <c r="E251" s="44" t="str">
        <f>soupisky!$A$7</f>
        <v>SK Nové Město n.M. "A"</v>
      </c>
      <c r="F251" s="41" t="str">
        <f>soupisky!$B$2</f>
        <v>Týniště nad Orlicí</v>
      </c>
      <c r="G251" s="42">
        <f>soupisky!$E$2</f>
        <v>39212</v>
      </c>
    </row>
    <row r="252" spans="1:7" ht="11.25">
      <c r="A252" s="16" t="s">
        <v>33</v>
      </c>
      <c r="B252" s="45">
        <f>soupisky!$E$10</f>
        <v>341</v>
      </c>
      <c r="C252" s="43" t="str">
        <f>soupisky!$A$10</f>
        <v>Remeš Vojtěch</v>
      </c>
      <c r="D252" s="143">
        <f>soupisky!$B$10</f>
        <v>98</v>
      </c>
      <c r="E252" s="44" t="str">
        <f>soupisky!$A$7</f>
        <v>SK Nové Město n.M. "A"</v>
      </c>
      <c r="F252" s="41" t="str">
        <f>soupisky!$B$2</f>
        <v>Týniště nad Orlicí</v>
      </c>
      <c r="G252" s="42">
        <f>soupisky!$E$2</f>
        <v>39212</v>
      </c>
    </row>
    <row r="253" spans="1:7" ht="11.25">
      <c r="A253" s="16" t="s">
        <v>33</v>
      </c>
      <c r="B253" s="45">
        <f>soupisky!$E$11</f>
        <v>268</v>
      </c>
      <c r="C253" s="43" t="str">
        <f>soupisky!$A$11</f>
        <v>Fišer Michal</v>
      </c>
      <c r="D253" s="143">
        <f>soupisky!$B$11</f>
        <v>98</v>
      </c>
      <c r="E253" s="44" t="str">
        <f>soupisky!$A$7</f>
        <v>SK Nové Město n.M. "A"</v>
      </c>
      <c r="F253" s="41" t="str">
        <f>soupisky!$B$2</f>
        <v>Týniště nad Orlicí</v>
      </c>
      <c r="G253" s="42">
        <f>soupisky!$E$2</f>
        <v>39212</v>
      </c>
    </row>
    <row r="254" spans="1:7" ht="11.25">
      <c r="A254" s="16" t="s">
        <v>33</v>
      </c>
      <c r="B254" s="45">
        <f>soupisky!$E$12</f>
        <v>284</v>
      </c>
      <c r="C254" s="43" t="str">
        <f>soupisky!$A$12</f>
        <v>Vancl Matouš</v>
      </c>
      <c r="D254" s="143">
        <f>soupisky!$B$12</f>
        <v>98</v>
      </c>
      <c r="E254" s="44" t="str">
        <f>soupisky!$A$7</f>
        <v>SK Nové Město n.M. "A"</v>
      </c>
      <c r="F254" s="41" t="str">
        <f>soupisky!$B$2</f>
        <v>Týniště nad Orlicí</v>
      </c>
      <c r="G254" s="42">
        <f>soupisky!$E$2</f>
        <v>39212</v>
      </c>
    </row>
    <row r="255" spans="1:7" ht="11.25">
      <c r="A255" s="16" t="s">
        <v>33</v>
      </c>
      <c r="B255" s="45">
        <f>soupisky!$E$13</f>
        <v>0</v>
      </c>
      <c r="C255" s="43">
        <f>soupisky!$A$13</f>
        <v>0</v>
      </c>
      <c r="D255" s="143">
        <f>soupisky!$B$13</f>
        <v>0</v>
      </c>
      <c r="E255" s="44" t="str">
        <f>soupisky!$A$7</f>
        <v>SK Nové Město n.M. "A"</v>
      </c>
      <c r="F255" s="41" t="str">
        <f>soupisky!$B$2</f>
        <v>Týniště nad Orlicí</v>
      </c>
      <c r="G255" s="42">
        <f>soupisky!$E$2</f>
        <v>39212</v>
      </c>
    </row>
    <row r="256" spans="1:7" ht="11.25">
      <c r="A256" s="16" t="s">
        <v>33</v>
      </c>
      <c r="B256" s="45">
        <f>soupisky!$E$16</f>
        <v>319</v>
      </c>
      <c r="C256" s="43" t="str">
        <f>soupisky!$A$16</f>
        <v>Janíček Petr</v>
      </c>
      <c r="D256" s="143">
        <f>soupisky!$B$16</f>
        <v>96</v>
      </c>
      <c r="E256" s="44" t="str">
        <f>soupisky!$A$15</f>
        <v>Sokol Dvůr Králové n./L.</v>
      </c>
      <c r="F256" s="41" t="str">
        <f>soupisky!$B$2</f>
        <v>Týniště nad Orlicí</v>
      </c>
      <c r="G256" s="42">
        <f>soupisky!$E$2</f>
        <v>39212</v>
      </c>
    </row>
    <row r="257" spans="1:7" ht="11.25">
      <c r="A257" s="16" t="s">
        <v>33</v>
      </c>
      <c r="B257" s="45">
        <f>soupisky!$E$17</f>
        <v>300</v>
      </c>
      <c r="C257" s="43" t="str">
        <f>soupisky!$A$17</f>
        <v>Doubal Jan</v>
      </c>
      <c r="D257" s="143">
        <f>soupisky!$B$17</f>
        <v>96</v>
      </c>
      <c r="E257" s="44" t="str">
        <f>soupisky!$A$15</f>
        <v>Sokol Dvůr Králové n./L.</v>
      </c>
      <c r="F257" s="41" t="str">
        <f>soupisky!$B$2</f>
        <v>Týniště nad Orlicí</v>
      </c>
      <c r="G257" s="42">
        <f>soupisky!$E$2</f>
        <v>39212</v>
      </c>
    </row>
    <row r="258" spans="1:7" ht="11.25">
      <c r="A258" s="16" t="s">
        <v>33</v>
      </c>
      <c r="B258" s="45">
        <f>soupisky!$E$18</f>
        <v>267</v>
      </c>
      <c r="C258" s="43" t="str">
        <f>soupisky!$A$18</f>
        <v>Rausa Ondřej</v>
      </c>
      <c r="D258" s="143">
        <f>soupisky!$B$18</f>
        <v>98</v>
      </c>
      <c r="E258" s="44" t="str">
        <f>soupisky!$A$15</f>
        <v>Sokol Dvůr Králové n./L.</v>
      </c>
      <c r="F258" s="41" t="str">
        <f>soupisky!$B$2</f>
        <v>Týniště nad Orlicí</v>
      </c>
      <c r="G258" s="42">
        <f>soupisky!$E$2</f>
        <v>39212</v>
      </c>
    </row>
    <row r="259" spans="1:7" ht="11.25">
      <c r="A259" s="16" t="s">
        <v>33</v>
      </c>
      <c r="B259" s="45">
        <f>soupisky!$E$19</f>
        <v>268</v>
      </c>
      <c r="C259" s="43" t="str">
        <f>soupisky!$A$19</f>
        <v>Obst Vojtěch</v>
      </c>
      <c r="D259" s="143">
        <f>soupisky!$B$19</f>
        <v>98</v>
      </c>
      <c r="E259" s="44" t="str">
        <f>soupisky!$A$15</f>
        <v>Sokol Dvůr Králové n./L.</v>
      </c>
      <c r="F259" s="41" t="str">
        <f>soupisky!$B$2</f>
        <v>Týniště nad Orlicí</v>
      </c>
      <c r="G259" s="42">
        <f>soupisky!$E$2</f>
        <v>39212</v>
      </c>
    </row>
    <row r="260" spans="1:7" ht="11.25">
      <c r="A260" s="16" t="s">
        <v>33</v>
      </c>
      <c r="B260" s="45">
        <f>soupisky!$E$20</f>
        <v>264</v>
      </c>
      <c r="C260" s="43" t="str">
        <f>soupisky!$A$20</f>
        <v>Vlček Pavel</v>
      </c>
      <c r="D260" s="143">
        <f>soupisky!$B$20</f>
        <v>99</v>
      </c>
      <c r="E260" s="44" t="str">
        <f>soupisky!$A$15</f>
        <v>Sokol Dvůr Králové n./L.</v>
      </c>
      <c r="F260" s="41" t="str">
        <f>soupisky!$B$2</f>
        <v>Týniště nad Orlicí</v>
      </c>
      <c r="G260" s="42">
        <f>soupisky!$E$2</f>
        <v>39212</v>
      </c>
    </row>
    <row r="261" spans="1:7" ht="11.25">
      <c r="A261" s="16" t="s">
        <v>33</v>
      </c>
      <c r="B261" s="45">
        <f>soupisky!$E$21</f>
        <v>0</v>
      </c>
      <c r="C261" s="43">
        <f>soupisky!$A$21</f>
        <v>0</v>
      </c>
      <c r="D261" s="143">
        <f>soupisky!$B$21</f>
        <v>0</v>
      </c>
      <c r="E261" s="44" t="str">
        <f>soupisky!$A$15</f>
        <v>Sokol Dvůr Králové n./L.</v>
      </c>
      <c r="F261" s="41" t="str">
        <f>soupisky!$B$2</f>
        <v>Týniště nad Orlicí</v>
      </c>
      <c r="G261" s="42">
        <f>soupisky!$E$2</f>
        <v>39212</v>
      </c>
    </row>
    <row r="262" spans="1:7" ht="11.25">
      <c r="A262" s="16" t="s">
        <v>33</v>
      </c>
      <c r="B262" s="45">
        <f>soupisky!$E$24</f>
        <v>357</v>
      </c>
      <c r="C262" s="43" t="str">
        <f>soupisky!$A$24</f>
        <v>Preininger Kryštof</v>
      </c>
      <c r="D262" s="143">
        <f>soupisky!$B$24</f>
        <v>96</v>
      </c>
      <c r="E262" s="44" t="str">
        <f>soupisky!$A$23</f>
        <v>SK Solnice "A"</v>
      </c>
      <c r="F262" s="41" t="str">
        <f>soupisky!$B$2</f>
        <v>Týniště nad Orlicí</v>
      </c>
      <c r="G262" s="42">
        <f>soupisky!$E$2</f>
        <v>39212</v>
      </c>
    </row>
    <row r="263" spans="1:7" ht="11.25">
      <c r="A263" s="16" t="s">
        <v>33</v>
      </c>
      <c r="B263" s="45">
        <f>soupisky!$E$25</f>
        <v>351</v>
      </c>
      <c r="C263" s="43" t="str">
        <f>soupisky!$A$25</f>
        <v>Derner Václav</v>
      </c>
      <c r="D263" s="143">
        <f>soupisky!$B$25</f>
        <v>96</v>
      </c>
      <c r="E263" s="44" t="str">
        <f>soupisky!$A$23</f>
        <v>SK Solnice "A"</v>
      </c>
      <c r="F263" s="41" t="str">
        <f>soupisky!$B$2</f>
        <v>Týniště nad Orlicí</v>
      </c>
      <c r="G263" s="42">
        <f>soupisky!$E$2</f>
        <v>39212</v>
      </c>
    </row>
    <row r="264" spans="1:7" ht="11.25">
      <c r="A264" s="16" t="s">
        <v>33</v>
      </c>
      <c r="B264" s="45">
        <f>soupisky!$E$26</f>
        <v>308</v>
      </c>
      <c r="C264" s="43" t="str">
        <f>soupisky!$A$26</f>
        <v>Lžičař Václav</v>
      </c>
      <c r="D264" s="143">
        <f>soupisky!$B$26</f>
        <v>97</v>
      </c>
      <c r="E264" s="44" t="str">
        <f>soupisky!$A$23</f>
        <v>SK Solnice "A"</v>
      </c>
      <c r="F264" s="41" t="str">
        <f>soupisky!$B$2</f>
        <v>Týniště nad Orlicí</v>
      </c>
      <c r="G264" s="42">
        <f>soupisky!$E$2</f>
        <v>39212</v>
      </c>
    </row>
    <row r="265" spans="1:7" ht="11.25">
      <c r="A265" s="16" t="s">
        <v>33</v>
      </c>
      <c r="B265" s="45">
        <f>soupisky!$E$27</f>
        <v>322</v>
      </c>
      <c r="C265" s="43" t="str">
        <f>soupisky!$A$27</f>
        <v>Chadim Jakub</v>
      </c>
      <c r="D265" s="143">
        <f>soupisky!$B$27</f>
        <v>96</v>
      </c>
      <c r="E265" s="44" t="str">
        <f>soupisky!$A$23</f>
        <v>SK Solnice "A"</v>
      </c>
      <c r="F265" s="41" t="str">
        <f>soupisky!$B$2</f>
        <v>Týniště nad Orlicí</v>
      </c>
      <c r="G265" s="42">
        <f>soupisky!$E$2</f>
        <v>39212</v>
      </c>
    </row>
    <row r="266" spans="1:7" ht="11.25">
      <c r="A266" s="16" t="s">
        <v>33</v>
      </c>
      <c r="B266" s="45">
        <f>soupisky!$E$28</f>
        <v>344</v>
      </c>
      <c r="C266" s="43" t="str">
        <f>soupisky!$A$28</f>
        <v>Dušek Ondřej</v>
      </c>
      <c r="D266" s="143">
        <f>soupisky!$B$28</f>
        <v>96</v>
      </c>
      <c r="E266" s="44" t="str">
        <f>soupisky!$A$23</f>
        <v>SK Solnice "A"</v>
      </c>
      <c r="F266" s="41" t="str">
        <f>soupisky!$B$2</f>
        <v>Týniště nad Orlicí</v>
      </c>
      <c r="G266" s="42">
        <f>soupisky!$E$2</f>
        <v>39212</v>
      </c>
    </row>
    <row r="267" spans="1:7" ht="11.25">
      <c r="A267" s="16" t="s">
        <v>33</v>
      </c>
      <c r="B267" s="45">
        <f>soupisky!$E$29</f>
        <v>335</v>
      </c>
      <c r="C267" s="43" t="str">
        <f>soupisky!$A$29</f>
        <v>Koubek Antonín</v>
      </c>
      <c r="D267" s="143">
        <f>soupisky!$B$29</f>
        <v>96</v>
      </c>
      <c r="E267" s="44" t="str">
        <f>soupisky!$A$23</f>
        <v>SK Solnice "A"</v>
      </c>
      <c r="F267" s="41" t="str">
        <f>soupisky!$B$2</f>
        <v>Týniště nad Orlicí</v>
      </c>
      <c r="G267" s="42">
        <f>soupisky!$E$2</f>
        <v>39212</v>
      </c>
    </row>
    <row r="268" spans="1:7" ht="11.25">
      <c r="A268" s="16" t="s">
        <v>33</v>
      </c>
      <c r="B268" s="45">
        <f>soupisky!$E$32</f>
        <v>339</v>
      </c>
      <c r="C268" s="43" t="str">
        <f>soupisky!$A$32</f>
        <v>Novotný Jan</v>
      </c>
      <c r="D268" s="143">
        <f>soupisky!$B$32</f>
        <v>97</v>
      </c>
      <c r="E268" s="44" t="str">
        <f>soupisky!$A$31</f>
        <v>Sokol Hradec Králové</v>
      </c>
      <c r="F268" s="41" t="str">
        <f>soupisky!$B$2</f>
        <v>Týniště nad Orlicí</v>
      </c>
      <c r="G268" s="42">
        <f>soupisky!$E$2</f>
        <v>39212</v>
      </c>
    </row>
    <row r="269" spans="1:7" ht="11.25">
      <c r="A269" s="16" t="s">
        <v>33</v>
      </c>
      <c r="B269" s="45">
        <f>soupisky!$E$33</f>
        <v>343</v>
      </c>
      <c r="C269" s="43" t="str">
        <f>soupisky!$A$33</f>
        <v>Doležal Jan</v>
      </c>
      <c r="D269" s="143">
        <f>soupisky!$B$33</f>
        <v>96</v>
      </c>
      <c r="E269" s="44" t="str">
        <f>soupisky!$A$31</f>
        <v>Sokol Hradec Králové</v>
      </c>
      <c r="F269" s="41" t="str">
        <f>soupisky!$B$2</f>
        <v>Týniště nad Orlicí</v>
      </c>
      <c r="G269" s="42">
        <f>soupisky!$E$2</f>
        <v>39212</v>
      </c>
    </row>
    <row r="270" spans="1:7" ht="11.25">
      <c r="A270" s="16" t="s">
        <v>33</v>
      </c>
      <c r="B270" s="45">
        <f>soupisky!$E$34</f>
        <v>332</v>
      </c>
      <c r="C270" s="43" t="str">
        <f>soupisky!$A$34</f>
        <v>Kunc Tomáš</v>
      </c>
      <c r="D270" s="143">
        <f>soupisky!$B$34</f>
        <v>97</v>
      </c>
      <c r="E270" s="44" t="str">
        <f>soupisky!$A$31</f>
        <v>Sokol Hradec Králové</v>
      </c>
      <c r="F270" s="41" t="str">
        <f>soupisky!$B$2</f>
        <v>Týniště nad Orlicí</v>
      </c>
      <c r="G270" s="42">
        <f>soupisky!$E$2</f>
        <v>39212</v>
      </c>
    </row>
    <row r="271" spans="1:7" ht="11.25">
      <c r="A271" s="16" t="s">
        <v>33</v>
      </c>
      <c r="B271" s="45">
        <f>soupisky!$E$35</f>
        <v>339</v>
      </c>
      <c r="C271" s="43" t="str">
        <f>soupisky!$A$35</f>
        <v>Česák Michal</v>
      </c>
      <c r="D271" s="143">
        <f>soupisky!$B$35</f>
        <v>97</v>
      </c>
      <c r="E271" s="44" t="str">
        <f>soupisky!$A$31</f>
        <v>Sokol Hradec Králové</v>
      </c>
      <c r="F271" s="41" t="str">
        <f>soupisky!$B$2</f>
        <v>Týniště nad Orlicí</v>
      </c>
      <c r="G271" s="42">
        <f>soupisky!$E$2</f>
        <v>39212</v>
      </c>
    </row>
    <row r="272" spans="1:7" ht="11.25">
      <c r="A272" s="16" t="s">
        <v>33</v>
      </c>
      <c r="B272" s="45">
        <f>soupisky!$E$36</f>
        <v>339</v>
      </c>
      <c r="C272" s="43" t="str">
        <f>soupisky!$A$36</f>
        <v>Vyleta Michal</v>
      </c>
      <c r="D272" s="143">
        <f>soupisky!$B$36</f>
        <v>96</v>
      </c>
      <c r="E272" s="44" t="str">
        <f>soupisky!$A$31</f>
        <v>Sokol Hradec Králové</v>
      </c>
      <c r="F272" s="41" t="str">
        <f>soupisky!$B$2</f>
        <v>Týniště nad Orlicí</v>
      </c>
      <c r="G272" s="42">
        <f>soupisky!$E$2</f>
        <v>39212</v>
      </c>
    </row>
    <row r="273" spans="1:7" ht="11.25">
      <c r="A273" s="16" t="s">
        <v>33</v>
      </c>
      <c r="B273" s="45">
        <f>soupisky!$E$37</f>
        <v>308</v>
      </c>
      <c r="C273" s="43" t="str">
        <f>soupisky!$A$37</f>
        <v>Šlégl Jiří</v>
      </c>
      <c r="D273" s="143">
        <f>soupisky!$B$37</f>
        <v>97</v>
      </c>
      <c r="E273" s="44" t="str">
        <f>soupisky!$A$31</f>
        <v>Sokol Hradec Králové</v>
      </c>
      <c r="F273" s="41" t="str">
        <f>soupisky!$B$2</f>
        <v>Týniště nad Orlicí</v>
      </c>
      <c r="G273" s="42">
        <f>soupisky!$E$2</f>
        <v>39212</v>
      </c>
    </row>
    <row r="274" spans="1:7" ht="11.25">
      <c r="A274" s="16" t="s">
        <v>33</v>
      </c>
      <c r="B274" s="45">
        <f>soupisky!$E$40</f>
        <v>360</v>
      </c>
      <c r="C274" s="43" t="str">
        <f>soupisky!$A$40</f>
        <v>Jaroměřský Patrik</v>
      </c>
      <c r="D274" s="143">
        <f>soupisky!$B$40</f>
        <v>96</v>
      </c>
      <c r="E274" s="44" t="str">
        <f>soupisky!$A$39</f>
        <v>SK Týniště nad Orlicí</v>
      </c>
      <c r="F274" s="41" t="str">
        <f>soupisky!$B$2</f>
        <v>Týniště nad Orlicí</v>
      </c>
      <c r="G274" s="42">
        <f>soupisky!$E$2</f>
        <v>39212</v>
      </c>
    </row>
    <row r="275" spans="1:7" ht="11.25">
      <c r="A275" s="16" t="s">
        <v>33</v>
      </c>
      <c r="B275" s="45">
        <f>soupisky!$E$41</f>
        <v>307</v>
      </c>
      <c r="C275" s="43" t="str">
        <f>soupisky!$A$41</f>
        <v>Ládr Tomáš</v>
      </c>
      <c r="D275" s="143">
        <f>soupisky!$B$41</f>
        <v>96</v>
      </c>
      <c r="E275" s="44" t="str">
        <f>soupisky!$A$39</f>
        <v>SK Týniště nad Orlicí</v>
      </c>
      <c r="F275" s="41" t="str">
        <f>soupisky!$B$2</f>
        <v>Týniště nad Orlicí</v>
      </c>
      <c r="G275" s="42">
        <f>soupisky!$E$2</f>
        <v>39212</v>
      </c>
    </row>
    <row r="276" spans="1:7" ht="11.25">
      <c r="A276" s="16" t="s">
        <v>33</v>
      </c>
      <c r="B276" s="45">
        <f>soupisky!$E$42</f>
        <v>246</v>
      </c>
      <c r="C276" s="43" t="str">
        <f>soupisky!$A$42</f>
        <v>Procházka Michal</v>
      </c>
      <c r="D276" s="143">
        <f>soupisky!$B$42</f>
        <v>98</v>
      </c>
      <c r="E276" s="44" t="str">
        <f>soupisky!$A$39</f>
        <v>SK Týniště nad Orlicí</v>
      </c>
      <c r="F276" s="41" t="str">
        <f>soupisky!$B$2</f>
        <v>Týniště nad Orlicí</v>
      </c>
      <c r="G276" s="42">
        <f>soupisky!$E$2</f>
        <v>39212</v>
      </c>
    </row>
    <row r="277" spans="1:7" ht="11.25">
      <c r="A277" s="16" t="s">
        <v>33</v>
      </c>
      <c r="B277" s="45">
        <f>soupisky!$E$43</f>
        <v>224</v>
      </c>
      <c r="C277" s="43" t="str">
        <f>soupisky!$A$43</f>
        <v>Vacek Lukáš</v>
      </c>
      <c r="D277" s="143" t="str">
        <f>soupisky!$B$43</f>
        <v>00</v>
      </c>
      <c r="E277" s="44" t="str">
        <f>soupisky!$A$39</f>
        <v>SK Týniště nad Orlicí</v>
      </c>
      <c r="F277" s="41" t="str">
        <f>soupisky!$B$2</f>
        <v>Týniště nad Orlicí</v>
      </c>
      <c r="G277" s="42">
        <f>soupisky!$E$2</f>
        <v>39212</v>
      </c>
    </row>
    <row r="278" spans="1:7" ht="11.25">
      <c r="A278" s="16" t="s">
        <v>33</v>
      </c>
      <c r="B278" s="45">
        <f>soupisky!$E$44</f>
        <v>223</v>
      </c>
      <c r="C278" s="43" t="str">
        <f>soupisky!$A$44</f>
        <v>Kukla Jiří</v>
      </c>
      <c r="D278" s="143" t="str">
        <f>soupisky!$B$44</f>
        <v>00</v>
      </c>
      <c r="E278" s="44" t="str">
        <f>soupisky!$A$39</f>
        <v>SK Týniště nad Orlicí</v>
      </c>
      <c r="F278" s="41" t="str">
        <f>soupisky!$B$2</f>
        <v>Týniště nad Orlicí</v>
      </c>
      <c r="G278" s="42">
        <f>soupisky!$E$2</f>
        <v>39212</v>
      </c>
    </row>
    <row r="279" spans="1:7" ht="11.25">
      <c r="A279" s="16" t="s">
        <v>33</v>
      </c>
      <c r="B279" s="45">
        <f>soupisky!$E$45</f>
        <v>223</v>
      </c>
      <c r="C279" s="43" t="str">
        <f>soupisky!$A$45</f>
        <v>Prause Marek</v>
      </c>
      <c r="D279" s="143" t="str">
        <f>soupisky!$B$45</f>
        <v>00</v>
      </c>
      <c r="E279" s="44" t="str">
        <f>soupisky!$A$39</f>
        <v>SK Týniště nad Orlicí</v>
      </c>
      <c r="F279" s="41" t="str">
        <f>soupisky!$B$2</f>
        <v>Týniště nad Orlicí</v>
      </c>
      <c r="G279" s="42">
        <f>soupisky!$E$2</f>
        <v>39212</v>
      </c>
    </row>
    <row r="280" spans="1:7" ht="11.25">
      <c r="A280" s="16" t="s">
        <v>33</v>
      </c>
      <c r="B280" s="45">
        <f>soupisky!$E$48</f>
        <v>363</v>
      </c>
      <c r="C280" s="43" t="str">
        <f>soupisky!$A$48</f>
        <v>Bareš Tomáš</v>
      </c>
      <c r="D280" s="143">
        <f>soupisky!$B$48</f>
        <v>97</v>
      </c>
      <c r="E280" s="44" t="str">
        <f>soupisky!$A$47</f>
        <v>SK Náchod-Plhov</v>
      </c>
      <c r="F280" s="41" t="str">
        <f>soupisky!$B$2</f>
        <v>Týniště nad Orlicí</v>
      </c>
      <c r="G280" s="42">
        <f>soupisky!$E$2</f>
        <v>39212</v>
      </c>
    </row>
    <row r="281" spans="1:7" ht="11.25">
      <c r="A281" s="16" t="s">
        <v>33</v>
      </c>
      <c r="B281" s="45">
        <f>soupisky!$E$49</f>
        <v>327</v>
      </c>
      <c r="C281" s="43" t="str">
        <f>soupisky!$A$49</f>
        <v>Hylena Miroslav</v>
      </c>
      <c r="D281" s="143">
        <f>soupisky!$B$49</f>
        <v>97</v>
      </c>
      <c r="E281" s="44" t="str">
        <f>soupisky!$A$47</f>
        <v>SK Náchod-Plhov</v>
      </c>
      <c r="F281" s="41" t="str">
        <f>soupisky!$B$2</f>
        <v>Týniště nad Orlicí</v>
      </c>
      <c r="G281" s="42">
        <f>soupisky!$E$2</f>
        <v>39212</v>
      </c>
    </row>
    <row r="282" spans="1:7" ht="11.25">
      <c r="A282" s="16" t="s">
        <v>33</v>
      </c>
      <c r="B282" s="45">
        <f>soupisky!$E$50</f>
        <v>260</v>
      </c>
      <c r="C282" s="43" t="str">
        <f>soupisky!$A$50</f>
        <v>Vu Than Long</v>
      </c>
      <c r="D282" s="143">
        <f>soupisky!$B$50</f>
        <v>97</v>
      </c>
      <c r="E282" s="44" t="str">
        <f>soupisky!$A$47</f>
        <v>SK Náchod-Plhov</v>
      </c>
      <c r="F282" s="41" t="str">
        <f>soupisky!$B$2</f>
        <v>Týniště nad Orlicí</v>
      </c>
      <c r="G282" s="42">
        <f>soupisky!$E$2</f>
        <v>39212</v>
      </c>
    </row>
    <row r="283" spans="1:7" ht="11.25">
      <c r="A283" s="16" t="s">
        <v>33</v>
      </c>
      <c r="B283" s="45">
        <f>soupisky!$E$51</f>
        <v>288</v>
      </c>
      <c r="C283" s="43" t="str">
        <f>soupisky!$A$51</f>
        <v>Jelínek Matěj</v>
      </c>
      <c r="D283" s="143">
        <f>soupisky!$B$51</f>
        <v>97</v>
      </c>
      <c r="E283" s="44" t="str">
        <f>soupisky!$A$47</f>
        <v>SK Náchod-Plhov</v>
      </c>
      <c r="F283" s="41" t="str">
        <f>soupisky!$B$2</f>
        <v>Týniště nad Orlicí</v>
      </c>
      <c r="G283" s="42">
        <f>soupisky!$E$2</f>
        <v>39212</v>
      </c>
    </row>
    <row r="284" spans="1:7" ht="11.25">
      <c r="A284" s="16" t="s">
        <v>33</v>
      </c>
      <c r="B284" s="45">
        <f>soupisky!$E$52</f>
        <v>299</v>
      </c>
      <c r="C284" s="43" t="str">
        <f>soupisky!$A$52</f>
        <v>Šmejkal Jan</v>
      </c>
      <c r="D284" s="143">
        <f>soupisky!$B$52</f>
        <v>96</v>
      </c>
      <c r="E284" s="44" t="str">
        <f>soupisky!$A$47</f>
        <v>SK Náchod-Plhov</v>
      </c>
      <c r="F284" s="41" t="str">
        <f>soupisky!$B$2</f>
        <v>Týniště nad Orlicí</v>
      </c>
      <c r="G284" s="42">
        <f>soupisky!$E$2</f>
        <v>39212</v>
      </c>
    </row>
    <row r="285" spans="1:7" ht="11.25">
      <c r="A285" s="16" t="s">
        <v>33</v>
      </c>
      <c r="B285" s="45">
        <f>soupisky!$E$53</f>
        <v>292</v>
      </c>
      <c r="C285" s="43" t="str">
        <f>soupisky!$A$53</f>
        <v>Matuška Tomáš</v>
      </c>
      <c r="D285" s="143">
        <f>soupisky!$B$53</f>
        <v>96</v>
      </c>
      <c r="E285" s="44" t="str">
        <f>soupisky!$A$47</f>
        <v>SK Náchod-Plhov</v>
      </c>
      <c r="F285" s="41" t="str">
        <f>soupisky!$B$2</f>
        <v>Týniště nad Orlicí</v>
      </c>
      <c r="G285" s="42">
        <f>soupisky!$E$2</f>
        <v>39212</v>
      </c>
    </row>
    <row r="286" spans="1:7" ht="11.25">
      <c r="A286" s="16" t="s">
        <v>33</v>
      </c>
      <c r="B286" s="45">
        <f>soupisky!$E$56</f>
        <v>283</v>
      </c>
      <c r="C286" s="43" t="str">
        <f>soupisky!$A$56</f>
        <v>Hájek Šimon</v>
      </c>
      <c r="D286" s="143">
        <f>soupisky!$B$56</f>
        <v>97</v>
      </c>
      <c r="E286" s="43" t="str">
        <f>soupisky!$A$55</f>
        <v>TJ Dobruška</v>
      </c>
      <c r="F286" s="41" t="str">
        <f>soupisky!$B$2</f>
        <v>Týniště nad Orlicí</v>
      </c>
      <c r="G286" s="42">
        <f>soupisky!$E$2</f>
        <v>39212</v>
      </c>
    </row>
    <row r="287" spans="1:7" ht="11.25">
      <c r="A287" s="16" t="s">
        <v>33</v>
      </c>
      <c r="B287" s="45">
        <f>soupisky!$E$57</f>
        <v>254</v>
      </c>
      <c r="C287" s="43" t="str">
        <f>soupisky!$A$57</f>
        <v>Matějů Marek</v>
      </c>
      <c r="D287" s="143">
        <f>soupisky!$B$57</f>
        <v>99</v>
      </c>
      <c r="E287" s="43" t="str">
        <f>soupisky!$A$55</f>
        <v>TJ Dobruška</v>
      </c>
      <c r="F287" s="41" t="str">
        <f>soupisky!$B$2</f>
        <v>Týniště nad Orlicí</v>
      </c>
      <c r="G287" s="42">
        <f>soupisky!$E$2</f>
        <v>39212</v>
      </c>
    </row>
    <row r="288" spans="1:7" ht="11.25">
      <c r="A288" s="16" t="s">
        <v>33</v>
      </c>
      <c r="B288" s="45">
        <f>soupisky!$E$58</f>
        <v>296</v>
      </c>
      <c r="C288" s="43" t="str">
        <f>soupisky!$A$58</f>
        <v>Ovčarik Adam</v>
      </c>
      <c r="D288" s="143">
        <f>soupisky!$B$58</f>
        <v>97</v>
      </c>
      <c r="E288" s="43" t="str">
        <f>soupisky!$A$55</f>
        <v>TJ Dobruška</v>
      </c>
      <c r="F288" s="41" t="str">
        <f>soupisky!$B$2</f>
        <v>Týniště nad Orlicí</v>
      </c>
      <c r="G288" s="42">
        <f>soupisky!$E$2</f>
        <v>39212</v>
      </c>
    </row>
    <row r="289" spans="1:7" ht="11.25">
      <c r="A289" s="16" t="s">
        <v>33</v>
      </c>
      <c r="B289" s="45">
        <f>soupisky!$E$59</f>
        <v>253</v>
      </c>
      <c r="C289" s="43" t="str">
        <f>soupisky!$A$59</f>
        <v>Tužil Jiří</v>
      </c>
      <c r="D289" s="143">
        <f>soupisky!$B$59</f>
        <v>99</v>
      </c>
      <c r="E289" s="43" t="str">
        <f>soupisky!$A$55</f>
        <v>TJ Dobruška</v>
      </c>
      <c r="F289" s="41" t="str">
        <f>soupisky!$B$2</f>
        <v>Týniště nad Orlicí</v>
      </c>
      <c r="G289" s="42">
        <f>soupisky!$E$2</f>
        <v>39212</v>
      </c>
    </row>
    <row r="290" spans="1:7" ht="11.25">
      <c r="A290" s="16" t="s">
        <v>33</v>
      </c>
      <c r="B290" s="45">
        <f>soupisky!$E$60</f>
        <v>269</v>
      </c>
      <c r="C290" s="43" t="str">
        <f>soupisky!$A$60</f>
        <v>Tužil Josef</v>
      </c>
      <c r="D290" s="143">
        <f>soupisky!$B$60</f>
        <v>99</v>
      </c>
      <c r="E290" s="43" t="str">
        <f>soupisky!$A$55</f>
        <v>TJ Dobruška</v>
      </c>
      <c r="F290" s="41" t="str">
        <f>soupisky!$B$2</f>
        <v>Týniště nad Orlicí</v>
      </c>
      <c r="G290" s="42">
        <f>soupisky!$E$2</f>
        <v>39212</v>
      </c>
    </row>
    <row r="291" spans="1:7" ht="11.25">
      <c r="A291" s="16" t="s">
        <v>33</v>
      </c>
      <c r="B291" s="45">
        <f>soupisky!$E$61</f>
        <v>240</v>
      </c>
      <c r="C291" s="43" t="str">
        <f>soupisky!$A$61</f>
        <v>Řehák Karel</v>
      </c>
      <c r="D291" s="143" t="str">
        <f>soupisky!$B$61</f>
        <v>00</v>
      </c>
      <c r="E291" s="43" t="str">
        <f>soupisky!$A$55</f>
        <v>TJ Dobruška</v>
      </c>
      <c r="F291" s="41" t="str">
        <f>soupisky!$B$2</f>
        <v>Týniště nad Orlicí</v>
      </c>
      <c r="G291" s="42">
        <f>soupisky!$E$2</f>
        <v>39212</v>
      </c>
    </row>
    <row r="292" spans="1:7" ht="11.25">
      <c r="A292" s="16" t="s">
        <v>33</v>
      </c>
      <c r="B292" s="45">
        <f>soupisky!$E$64</f>
        <v>280</v>
      </c>
      <c r="C292" s="43" t="str">
        <f>soupisky!$A$64</f>
        <v>Kameník Štěpán </v>
      </c>
      <c r="D292" s="143">
        <f>soupisky!$B$64</f>
        <v>97</v>
      </c>
      <c r="E292" s="43" t="str">
        <f>soupisky!$A$63</f>
        <v>SK Nové Město n.M. "B"</v>
      </c>
      <c r="F292" s="41" t="str">
        <f>soupisky!$B$2</f>
        <v>Týniště nad Orlicí</v>
      </c>
      <c r="G292" s="42">
        <f>soupisky!$E$2</f>
        <v>39212</v>
      </c>
    </row>
    <row r="293" spans="1:7" ht="11.25">
      <c r="A293" s="16" t="s">
        <v>33</v>
      </c>
      <c r="B293" s="45">
        <f>soupisky!$E$65</f>
        <v>264</v>
      </c>
      <c r="C293" s="43" t="str">
        <f>soupisky!$A$65</f>
        <v>Soukup Josef </v>
      </c>
      <c r="D293" s="143">
        <f>soupisky!$B$65</f>
        <v>98</v>
      </c>
      <c r="E293" s="43" t="str">
        <f>soupisky!$A$63</f>
        <v>SK Nové Město n.M. "B"</v>
      </c>
      <c r="F293" s="41" t="str">
        <f>soupisky!$B$2</f>
        <v>Týniště nad Orlicí</v>
      </c>
      <c r="G293" s="42">
        <f>soupisky!$E$2</f>
        <v>39212</v>
      </c>
    </row>
    <row r="294" spans="1:7" ht="11.25">
      <c r="A294" s="16" t="s">
        <v>33</v>
      </c>
      <c r="B294" s="45">
        <f>soupisky!$E$66</f>
        <v>275</v>
      </c>
      <c r="C294" s="43" t="str">
        <f>soupisky!$A$66</f>
        <v>Hastrdlo Lukáš</v>
      </c>
      <c r="D294" s="143">
        <f>soupisky!$B$66</f>
        <v>98</v>
      </c>
      <c r="E294" s="43" t="str">
        <f>soupisky!$A$63</f>
        <v>SK Nové Město n.M. "B"</v>
      </c>
      <c r="F294" s="41" t="str">
        <f>soupisky!$B$2</f>
        <v>Týniště nad Orlicí</v>
      </c>
      <c r="G294" s="42">
        <f>soupisky!$E$2</f>
        <v>39212</v>
      </c>
    </row>
    <row r="295" spans="1:7" ht="11.25">
      <c r="A295" s="16" t="s">
        <v>33</v>
      </c>
      <c r="B295" s="45">
        <f>soupisky!$E$67</f>
        <v>238</v>
      </c>
      <c r="C295" s="43" t="str">
        <f>soupisky!$A$67</f>
        <v>Křivda Tomáš</v>
      </c>
      <c r="D295" s="143">
        <f>soupisky!$B$67</f>
        <v>99</v>
      </c>
      <c r="E295" s="43" t="str">
        <f>soupisky!$A$63</f>
        <v>SK Nové Město n.M. "B"</v>
      </c>
      <c r="F295" s="41" t="str">
        <f>soupisky!$B$2</f>
        <v>Týniště nad Orlicí</v>
      </c>
      <c r="G295" s="42">
        <f>soupisky!$E$2</f>
        <v>39212</v>
      </c>
    </row>
    <row r="296" spans="1:7" ht="11.25">
      <c r="A296" s="16" t="s">
        <v>33</v>
      </c>
      <c r="B296" s="45">
        <f>soupisky!$E$68</f>
        <v>0</v>
      </c>
      <c r="C296" s="43">
        <f>soupisky!$A$68</f>
        <v>0</v>
      </c>
      <c r="D296" s="143">
        <f>soupisky!$B$68</f>
        <v>0</v>
      </c>
      <c r="E296" s="43" t="str">
        <f>soupisky!$A$63</f>
        <v>SK Nové Město n.M. "B"</v>
      </c>
      <c r="F296" s="41" t="str">
        <f>soupisky!$B$2</f>
        <v>Týniště nad Orlicí</v>
      </c>
      <c r="G296" s="42">
        <f>soupisky!$E$2</f>
        <v>39212</v>
      </c>
    </row>
    <row r="297" spans="1:7" ht="11.25">
      <c r="A297" s="16" t="s">
        <v>33</v>
      </c>
      <c r="B297" s="45">
        <f>soupisky!$E$69</f>
        <v>0</v>
      </c>
      <c r="C297" s="43">
        <f>soupisky!$A$69</f>
        <v>0</v>
      </c>
      <c r="D297" s="143">
        <f>soupisky!$B$69</f>
        <v>0</v>
      </c>
      <c r="E297" s="43" t="str">
        <f>soupisky!$A$63</f>
        <v>SK Nové Město n.M. "B"</v>
      </c>
      <c r="F297" s="41" t="str">
        <f>soupisky!$B$2</f>
        <v>Týniště nad Orlicí</v>
      </c>
      <c r="G297" s="42">
        <f>soupisky!$E$2</f>
        <v>39212</v>
      </c>
    </row>
    <row r="298" spans="1:7" ht="11.25">
      <c r="A298" s="16" t="s">
        <v>33</v>
      </c>
      <c r="B298" s="45">
        <f>soupisky!$E$72</f>
        <v>320</v>
      </c>
      <c r="C298" s="43" t="str">
        <f>soupisky!$A$72</f>
        <v>Ponka Vít</v>
      </c>
      <c r="D298" s="143">
        <f>soupisky!$B$72</f>
        <v>97</v>
      </c>
      <c r="E298" s="43" t="str">
        <f>soupisky!$A$71</f>
        <v>SK Solnice "B"</v>
      </c>
      <c r="F298" s="41" t="str">
        <f>soupisky!$B$2</f>
        <v>Týniště nad Orlicí</v>
      </c>
      <c r="G298" s="42">
        <f>soupisky!$E$2</f>
        <v>39212</v>
      </c>
    </row>
    <row r="299" spans="1:7" ht="11.25">
      <c r="A299" s="16" t="s">
        <v>33</v>
      </c>
      <c r="B299" s="45">
        <f>soupisky!$E$73</f>
        <v>288</v>
      </c>
      <c r="C299" s="43" t="str">
        <f>soupisky!$A$73</f>
        <v>Šmída Adam</v>
      </c>
      <c r="D299" s="143">
        <f>soupisky!$B$73</f>
        <v>97</v>
      </c>
      <c r="E299" s="43" t="str">
        <f>soupisky!$A$71</f>
        <v>SK Solnice "B"</v>
      </c>
      <c r="F299" s="41" t="str">
        <f>soupisky!$B$2</f>
        <v>Týniště nad Orlicí</v>
      </c>
      <c r="G299" s="42">
        <f>soupisky!$E$2</f>
        <v>39212</v>
      </c>
    </row>
    <row r="300" spans="1:7" ht="11.25">
      <c r="A300" s="16" t="s">
        <v>33</v>
      </c>
      <c r="B300" s="45">
        <f>soupisky!$E$74</f>
        <v>262</v>
      </c>
      <c r="C300" s="43" t="str">
        <f>soupisky!$A$74</f>
        <v>Ponka Jakub</v>
      </c>
      <c r="D300" s="143" t="str">
        <f>soupisky!$B$74</f>
        <v>00</v>
      </c>
      <c r="E300" s="43" t="str">
        <f>soupisky!$A$71</f>
        <v>SK Solnice "B"</v>
      </c>
      <c r="F300" s="41" t="str">
        <f>soupisky!$B$2</f>
        <v>Týniště nad Orlicí</v>
      </c>
      <c r="G300" s="42">
        <f>soupisky!$E$2</f>
        <v>39212</v>
      </c>
    </row>
    <row r="301" spans="1:7" ht="11.25">
      <c r="A301" s="16" t="s">
        <v>33</v>
      </c>
      <c r="B301" s="45">
        <f>soupisky!$E$75</f>
        <v>228</v>
      </c>
      <c r="C301" s="43" t="str">
        <f>soupisky!$A$75</f>
        <v>Škop Zdeněk</v>
      </c>
      <c r="D301" s="143">
        <f>soupisky!$B$75</f>
        <v>99</v>
      </c>
      <c r="E301" s="43" t="str">
        <f>soupisky!$A$71</f>
        <v>SK Solnice "B"</v>
      </c>
      <c r="F301" s="41" t="str">
        <f>soupisky!$B$2</f>
        <v>Týniště nad Orlicí</v>
      </c>
      <c r="G301" s="42">
        <f>soupisky!$E$2</f>
        <v>39212</v>
      </c>
    </row>
    <row r="302" spans="1:7" ht="11.25">
      <c r="A302" s="16" t="s">
        <v>33</v>
      </c>
      <c r="B302" s="45">
        <f>soupisky!$E$76</f>
        <v>0</v>
      </c>
      <c r="C302" s="43">
        <f>soupisky!$A$76</f>
        <v>0</v>
      </c>
      <c r="D302" s="143">
        <f>soupisky!$B$76</f>
        <v>0</v>
      </c>
      <c r="E302" s="43" t="str">
        <f>soupisky!$A$71</f>
        <v>SK Solnice "B"</v>
      </c>
      <c r="F302" s="41" t="str">
        <f>soupisky!$B$2</f>
        <v>Týniště nad Orlicí</v>
      </c>
      <c r="G302" s="42">
        <f>soupisky!$E$2</f>
        <v>39212</v>
      </c>
    </row>
    <row r="303" spans="1:7" ht="11.25">
      <c r="A303" s="16" t="s">
        <v>33</v>
      </c>
      <c r="B303" s="45">
        <f>soupisky!$E$77</f>
        <v>0</v>
      </c>
      <c r="C303" s="43">
        <f>soupisky!$A$77</f>
        <v>0</v>
      </c>
      <c r="D303" s="143">
        <f>soupisky!$B$77</f>
        <v>0</v>
      </c>
      <c r="E303" s="43" t="str">
        <f>soupisky!$A$71</f>
        <v>SK Solnice "B"</v>
      </c>
      <c r="F303" s="41" t="str">
        <f>soupisky!$B$2</f>
        <v>Týniště nad Orlicí</v>
      </c>
      <c r="G303" s="42">
        <f>soupisky!$E$2</f>
        <v>39212</v>
      </c>
    </row>
    <row r="304" spans="1:7" ht="11.25">
      <c r="A304" s="16" t="s">
        <v>33</v>
      </c>
      <c r="B304" s="45">
        <f>soupisky!$E$80</f>
        <v>324</v>
      </c>
      <c r="C304" s="43" t="str">
        <f>soupisky!$A$80</f>
        <v>Kolář Martin(Náchod)</v>
      </c>
      <c r="D304" s="143">
        <f>soupisky!$B$80</f>
        <v>97</v>
      </c>
      <c r="E304" s="43" t="str">
        <f>soupisky!$A$79</f>
        <v>MIMO</v>
      </c>
      <c r="F304" s="41" t="str">
        <f>soupisky!$B$2</f>
        <v>Týniště nad Orlicí</v>
      </c>
      <c r="G304" s="42">
        <f>soupisky!$E$2</f>
        <v>39212</v>
      </c>
    </row>
    <row r="305" spans="1:7" ht="11.25">
      <c r="A305" s="16" t="s">
        <v>33</v>
      </c>
      <c r="B305" s="45">
        <f>soupisky!$E$81</f>
        <v>299</v>
      </c>
      <c r="C305" s="43" t="str">
        <f>soupisky!$A$81</f>
        <v>Svoboda Radek </v>
      </c>
      <c r="D305" s="143">
        <f>soupisky!$B$81</f>
        <v>97</v>
      </c>
      <c r="E305" s="43" t="str">
        <f>soupisky!$A$79</f>
        <v>MIMO</v>
      </c>
      <c r="F305" s="41" t="str">
        <f>soupisky!$B$2</f>
        <v>Týniště nad Orlicí</v>
      </c>
      <c r="G305" s="42">
        <f>soupisky!$E$2</f>
        <v>39212</v>
      </c>
    </row>
    <row r="306" spans="1:7" ht="11.25">
      <c r="A306" s="16" t="s">
        <v>33</v>
      </c>
      <c r="B306" s="45">
        <f>soupisky!$E$82</f>
        <v>270</v>
      </c>
      <c r="C306" s="43" t="str">
        <f>soupisky!$A$82</f>
        <v>Nezbeda Jan(HK)</v>
      </c>
      <c r="D306" s="143">
        <f>soupisky!$B$82</f>
        <v>99</v>
      </c>
      <c r="E306" s="43" t="str">
        <f>soupisky!$A$79</f>
        <v>MIMO</v>
      </c>
      <c r="F306" s="41" t="str">
        <f>soupisky!$B$2</f>
        <v>Týniště nad Orlicí</v>
      </c>
      <c r="G306" s="42">
        <f>soupisky!$E$2</f>
        <v>39212</v>
      </c>
    </row>
    <row r="307" spans="1:7" ht="11.25">
      <c r="A307" s="16" t="s">
        <v>33</v>
      </c>
      <c r="B307" s="45">
        <f>soupisky!$E$83</f>
        <v>120</v>
      </c>
      <c r="C307" s="43" t="str">
        <f>soupisky!$A$83</f>
        <v>Jirsa Matýsek(Týniště)</v>
      </c>
      <c r="D307" s="143" t="str">
        <f>soupisky!$B$83</f>
        <v>03</v>
      </c>
      <c r="E307" s="43" t="str">
        <f>soupisky!$A$79</f>
        <v>MIMO</v>
      </c>
      <c r="F307" s="41" t="str">
        <f>soupisky!$B$2</f>
        <v>Týniště nad Orlicí</v>
      </c>
      <c r="G307" s="42">
        <f>soupisky!$E$2</f>
        <v>39212</v>
      </c>
    </row>
    <row r="308" spans="1:7" ht="11.25">
      <c r="A308" s="16" t="s">
        <v>33</v>
      </c>
      <c r="B308" s="45">
        <f>soupisky!$E$84</f>
        <v>0</v>
      </c>
      <c r="C308" s="43">
        <f>soupisky!$A$84</f>
        <v>0</v>
      </c>
      <c r="D308" s="143">
        <f>soupisky!$B$84</f>
        <v>0</v>
      </c>
      <c r="E308" s="43" t="str">
        <f>soupisky!$A$79</f>
        <v>MIMO</v>
      </c>
      <c r="F308" s="41" t="str">
        <f>soupisky!$B$2</f>
        <v>Týniště nad Orlicí</v>
      </c>
      <c r="G308" s="42">
        <f>soupisky!$E$2</f>
        <v>39212</v>
      </c>
    </row>
    <row r="309" spans="1:7" ht="11.25">
      <c r="A309" s="16" t="s">
        <v>33</v>
      </c>
      <c r="B309" s="45">
        <f>soupisky!$E$85</f>
        <v>0</v>
      </c>
      <c r="C309" s="43">
        <f>soupisky!$A$85</f>
        <v>0</v>
      </c>
      <c r="D309" s="143">
        <f>soupisky!$B$85</f>
        <v>0</v>
      </c>
      <c r="E309" s="43" t="str">
        <f>soupisky!$A$79</f>
        <v>MIMO</v>
      </c>
      <c r="F309" s="41" t="str">
        <f>soupisky!$B$2</f>
        <v>Týniště nad Orlicí</v>
      </c>
      <c r="G309" s="42">
        <f>soupisky!$E$2</f>
        <v>39212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"/>
  <sheetViews>
    <sheetView workbookViewId="0" topLeftCell="A1">
      <selection activeCell="B83" sqref="B83"/>
    </sheetView>
  </sheetViews>
  <sheetFormatPr defaultColWidth="9.00390625" defaultRowHeight="12.75"/>
  <cols>
    <col min="1" max="1" width="20.75390625" style="0" customWidth="1"/>
    <col min="2" max="2" width="5.75390625" style="0" customWidth="1"/>
    <col min="3" max="10" width="7.75390625" style="0" customWidth="1"/>
    <col min="12" max="12" width="4.75390625" style="0" customWidth="1"/>
  </cols>
  <sheetData>
    <row r="1" spans="1:16" ht="19.5" customHeight="1">
      <c r="A1" s="145" t="s">
        <v>51</v>
      </c>
      <c r="B1" s="146"/>
      <c r="C1" s="146"/>
      <c r="D1" s="146"/>
      <c r="E1" s="146"/>
      <c r="F1" s="146"/>
      <c r="G1" s="147"/>
      <c r="H1" s="59" t="s">
        <v>62</v>
      </c>
      <c r="I1" s="1"/>
      <c r="J1" s="1"/>
      <c r="K1" s="1"/>
      <c r="L1" s="1"/>
      <c r="M1" s="1"/>
      <c r="N1" s="1"/>
      <c r="O1" s="1"/>
      <c r="P1" s="1"/>
    </row>
    <row r="2" spans="1:8" ht="12.75">
      <c r="A2" s="1"/>
      <c r="B2" s="148" t="s">
        <v>50</v>
      </c>
      <c r="C2" s="149"/>
      <c r="D2" s="149"/>
      <c r="E2" s="50">
        <v>39212</v>
      </c>
      <c r="F2" s="15"/>
      <c r="G2" s="1"/>
      <c r="H2" s="1"/>
    </row>
    <row r="3" spans="1:16" s="17" customFormat="1" ht="9.75" customHeight="1">
      <c r="A3" s="68"/>
      <c r="B3" s="21"/>
      <c r="C3" s="21"/>
      <c r="D3" s="19"/>
      <c r="E3" s="21"/>
      <c r="F3" s="21"/>
      <c r="G3" s="19"/>
      <c r="H3" s="25"/>
      <c r="I3" s="19"/>
      <c r="J3" s="19"/>
      <c r="K3" s="19"/>
      <c r="L3" s="19"/>
      <c r="M3" s="26"/>
      <c r="N3" s="19"/>
      <c r="O3" s="19"/>
      <c r="P3" s="25"/>
    </row>
    <row r="4" spans="1:14" ht="19.5" customHeight="1">
      <c r="A4" s="66"/>
      <c r="C4" s="60" t="s">
        <v>52</v>
      </c>
      <c r="D4" s="13"/>
      <c r="E4" s="61" t="s">
        <v>46</v>
      </c>
      <c r="G4" s="1"/>
      <c r="H4" s="1"/>
      <c r="I4" s="1"/>
      <c r="J4" s="1"/>
      <c r="K4" s="1"/>
      <c r="L4" s="1"/>
      <c r="M4" s="1"/>
      <c r="N4" s="1"/>
    </row>
    <row r="5" spans="1:14" ht="19.5" customHeight="1">
      <c r="A5" s="66"/>
      <c r="C5" s="13"/>
      <c r="D5" s="13"/>
      <c r="G5" s="1"/>
      <c r="H5" s="1"/>
      <c r="I5" s="1"/>
      <c r="J5" s="1"/>
      <c r="K5" s="1"/>
      <c r="L5" s="1"/>
      <c r="M5" s="1"/>
      <c r="N5" s="1"/>
    </row>
    <row r="6" spans="1:14" s="22" customFormat="1" ht="12" customHeight="1">
      <c r="A6" s="67"/>
      <c r="C6" s="23" t="s">
        <v>43</v>
      </c>
      <c r="D6" s="23"/>
      <c r="E6" s="22" t="s">
        <v>33</v>
      </c>
      <c r="G6" s="24" t="s">
        <v>36</v>
      </c>
      <c r="H6" s="24"/>
      <c r="I6" s="24" t="s">
        <v>44</v>
      </c>
      <c r="J6" s="24"/>
      <c r="K6" s="24"/>
      <c r="L6" s="24"/>
      <c r="M6" s="24"/>
      <c r="N6" s="24"/>
    </row>
    <row r="7" spans="1:14" s="17" customFormat="1" ht="12" customHeight="1">
      <c r="A7" s="75" t="s">
        <v>70</v>
      </c>
      <c r="C7" s="33"/>
      <c r="D7" s="18"/>
      <c r="G7" s="19"/>
      <c r="H7" s="19"/>
      <c r="I7" s="19"/>
      <c r="J7" s="19"/>
      <c r="K7" s="19"/>
      <c r="L7" s="31">
        <f>SUM(K8:K11)</f>
        <v>2110</v>
      </c>
      <c r="M7" s="19"/>
      <c r="N7" s="19"/>
    </row>
    <row r="8" spans="1:14" s="17" customFormat="1" ht="12" customHeight="1">
      <c r="A8" s="76" t="s">
        <v>71</v>
      </c>
      <c r="B8" s="51">
        <v>96</v>
      </c>
      <c r="C8" s="56">
        <v>10.18</v>
      </c>
      <c r="D8" s="28">
        <f>IF(AND(C8&gt;6.8,C8&lt;11.2),ROUNDDOWN(58.015*(11.5-C8)^1.81,0),0)</f>
        <v>95</v>
      </c>
      <c r="E8" s="54">
        <v>369</v>
      </c>
      <c r="F8" s="29">
        <f>IF(AND(E8&gt;210),ROUNDDOWN(0.14354*(E8-220)^1.4,0),0)</f>
        <v>158</v>
      </c>
      <c r="G8" s="56">
        <v>35.92</v>
      </c>
      <c r="H8" s="29">
        <f>IF(AND(G8&gt;10),ROUNDDOWN(5.33*(G8-10)^1.1,0),0)</f>
        <v>191</v>
      </c>
      <c r="I8" s="134">
        <v>2.2256</v>
      </c>
      <c r="J8" s="30">
        <f>IF(AND(I8&gt;1,I8&lt;4),ROUNDDOWN(0.19889*(185-(TRUNC(I8)*60+((I8-TRUNC(I8))*100)))^1.88,0),"0")</f>
        <v>228</v>
      </c>
      <c r="K8" s="27">
        <f>SUM(D8,F8,H8,J8)</f>
        <v>672</v>
      </c>
      <c r="L8" s="19"/>
      <c r="M8" s="19"/>
      <c r="N8" s="19"/>
    </row>
    <row r="9" spans="1:14" s="17" customFormat="1" ht="12" customHeight="1">
      <c r="A9" s="77" t="s">
        <v>72</v>
      </c>
      <c r="B9" s="51">
        <v>96</v>
      </c>
      <c r="C9" s="56">
        <v>10.44</v>
      </c>
      <c r="D9" s="28">
        <f>IF(AND(C9&gt;6.8,C9&lt;11.2),ROUNDDOWN(58.015*(11.5-C9)^1.81,0),0)</f>
        <v>64</v>
      </c>
      <c r="E9" s="54">
        <v>295</v>
      </c>
      <c r="F9" s="29">
        <f>IF(AND(E9&gt;210),ROUNDDOWN(0.14354*(E9-220)^1.4,0),0)</f>
        <v>60</v>
      </c>
      <c r="G9" s="56">
        <v>34</v>
      </c>
      <c r="H9" s="29">
        <f>IF(AND(G9&gt;10),ROUNDDOWN(5.33*(G9-10)^1.1,0),0)</f>
        <v>175</v>
      </c>
      <c r="I9" s="134">
        <v>2.1802</v>
      </c>
      <c r="J9" s="30">
        <f>IF(AND(I9&gt;1,I9&lt;4),ROUNDDOWN(0.19889*(185-(TRUNC(I9)*60+((I9-TRUNC(I9))*100)))^1.88,0),"0")</f>
        <v>276</v>
      </c>
      <c r="K9" s="27">
        <f>SUM(D9,F9,H9,J9)</f>
        <v>575</v>
      </c>
      <c r="L9" s="19"/>
      <c r="M9" s="19"/>
      <c r="N9" s="19"/>
    </row>
    <row r="10" spans="1:14" s="17" customFormat="1" ht="12" customHeight="1">
      <c r="A10" s="76" t="s">
        <v>73</v>
      </c>
      <c r="B10" s="51">
        <v>98</v>
      </c>
      <c r="C10" s="56">
        <v>10.74</v>
      </c>
      <c r="D10" s="28">
        <f>IF(AND(C10&gt;6.8,C10&lt;11.2),ROUNDDOWN(58.015*(11.5-C10)^1.81,0),0)</f>
        <v>35</v>
      </c>
      <c r="E10" s="54">
        <v>341</v>
      </c>
      <c r="F10" s="29">
        <f>IF(AND(E10&gt;210),ROUNDDOWN(0.14354*(E10-220)^1.4,0),0)</f>
        <v>118</v>
      </c>
      <c r="G10" s="56">
        <v>20.21</v>
      </c>
      <c r="H10" s="29">
        <f>IF(AND(G10&gt;10),ROUNDDOWN(5.33*(G10-10)^1.1,0),0)</f>
        <v>68</v>
      </c>
      <c r="I10" s="134">
        <v>2.2406</v>
      </c>
      <c r="J10" s="30">
        <f>IF(AND(I10&gt;1,I10&lt;4),ROUNDDOWN(0.19889*(185-(TRUNC(I10)*60+((I10-TRUNC(I10))*100)))^1.88,0),"0")</f>
        <v>213</v>
      </c>
      <c r="K10" s="27">
        <f>SUM(D10,F10,H10,J10)</f>
        <v>434</v>
      </c>
      <c r="L10" s="19"/>
      <c r="M10" s="19"/>
      <c r="N10" s="19"/>
    </row>
    <row r="11" spans="1:14" s="17" customFormat="1" ht="12" customHeight="1">
      <c r="A11" s="76" t="s">
        <v>75</v>
      </c>
      <c r="B11" s="51">
        <v>98</v>
      </c>
      <c r="C11" s="56">
        <v>10.46</v>
      </c>
      <c r="D11" s="28">
        <f>IF(AND(C11&gt;6.8,C11&lt;11.2),ROUNDDOWN(58.015*(11.5-C11)^1.81,0),0)</f>
        <v>62</v>
      </c>
      <c r="E11" s="54">
        <v>268</v>
      </c>
      <c r="F11" s="29">
        <f>IF(AND(E11&gt;210),ROUNDDOWN(0.14354*(E11-220)^1.4,0),0)</f>
        <v>32</v>
      </c>
      <c r="G11" s="56">
        <v>29.05</v>
      </c>
      <c r="H11" s="29">
        <f>IF(AND(G11&gt;10),ROUNDDOWN(5.33*(G11-10)^1.1,0),0)</f>
        <v>136</v>
      </c>
      <c r="I11" s="134">
        <v>2.2556</v>
      </c>
      <c r="J11" s="30">
        <f>IF(AND(I11&gt;1,I11&lt;4),ROUNDDOWN(0.19889*(185-(TRUNC(I11)*60+((I11-TRUNC(I11))*100)))^1.88,0),"0")</f>
        <v>199</v>
      </c>
      <c r="K11" s="27">
        <f>SUM(D11,F11,H11,J11)</f>
        <v>429</v>
      </c>
      <c r="L11" s="19"/>
      <c r="M11" s="19"/>
      <c r="N11" s="19"/>
    </row>
    <row r="12" spans="1:14" s="17" customFormat="1" ht="12" customHeight="1">
      <c r="A12" s="76" t="s">
        <v>74</v>
      </c>
      <c r="B12" s="51">
        <v>98</v>
      </c>
      <c r="C12" s="56">
        <v>10.8</v>
      </c>
      <c r="D12" s="28">
        <f>IF(AND(C12&gt;6.8,C12&lt;11.2),ROUNDDOWN(58.015*(11.5-C12)^1.81,0),0)</f>
        <v>30</v>
      </c>
      <c r="E12" s="54">
        <v>284</v>
      </c>
      <c r="F12" s="29">
        <f>IF(AND(E12&gt;210),ROUNDDOWN(0.14354*(E12-220)^1.4,0),0)</f>
        <v>48</v>
      </c>
      <c r="G12" s="56">
        <v>37.93</v>
      </c>
      <c r="H12" s="29">
        <f>IF(AND(G12&gt;10),ROUNDDOWN(5.33*(G12-10)^1.1,0),0)</f>
        <v>207</v>
      </c>
      <c r="I12" s="134">
        <v>2.3464</v>
      </c>
      <c r="J12" s="30">
        <f>IF(AND(I12&gt;1,I12&lt;4),ROUNDDOWN(0.19889*(185-(TRUNC(I12)*60+((I12-TRUNC(I12))*100)))^1.88,0),"0")</f>
        <v>121</v>
      </c>
      <c r="K12" s="27">
        <f>SUM(D12,F12,H12,J12)</f>
        <v>406</v>
      </c>
      <c r="L12" s="19"/>
      <c r="M12" s="19"/>
      <c r="N12" s="19"/>
    </row>
    <row r="13" spans="1:11" s="20" customFormat="1" ht="12" customHeight="1">
      <c r="A13" s="76"/>
      <c r="B13" s="52"/>
      <c r="C13" s="56"/>
      <c r="D13" s="28"/>
      <c r="E13" s="54"/>
      <c r="F13" s="29"/>
      <c r="G13" s="56"/>
      <c r="H13" s="29"/>
      <c r="I13" s="134"/>
      <c r="J13" s="30"/>
      <c r="K13" s="27"/>
    </row>
    <row r="14" spans="1:10" s="8" customFormat="1" ht="15" customHeight="1">
      <c r="A14" s="65"/>
      <c r="B14" s="53"/>
      <c r="C14" s="72"/>
      <c r="E14" s="55"/>
      <c r="G14" s="57"/>
      <c r="I14" s="135"/>
      <c r="J14" s="14"/>
    </row>
    <row r="15" spans="1:14" s="17" customFormat="1" ht="12" customHeight="1">
      <c r="A15" s="75" t="s">
        <v>53</v>
      </c>
      <c r="B15" s="51"/>
      <c r="C15" s="72"/>
      <c r="D15" s="18"/>
      <c r="E15" s="55"/>
      <c r="G15" s="58"/>
      <c r="H15" s="19"/>
      <c r="I15" s="135"/>
      <c r="J15" s="19"/>
      <c r="K15" s="19"/>
      <c r="L15" s="31">
        <f>SUM(K16:K19)</f>
        <v>1299</v>
      </c>
      <c r="M15" s="19"/>
      <c r="N15" s="19"/>
    </row>
    <row r="16" spans="1:14" s="17" customFormat="1" ht="12" customHeight="1">
      <c r="A16" s="76" t="s">
        <v>54</v>
      </c>
      <c r="B16" s="51">
        <v>96</v>
      </c>
      <c r="C16" s="56">
        <v>10.68</v>
      </c>
      <c r="D16" s="28">
        <f>IF(AND(C16&gt;6.8,C16&lt;11.2),ROUNDDOWN(58.015*(11.5-C16)^1.81,0),0)</f>
        <v>40</v>
      </c>
      <c r="E16" s="54">
        <v>319</v>
      </c>
      <c r="F16" s="29">
        <f>IF(AND(E16&gt;210),ROUNDDOWN(0.14354*(E16-220)^1.4,0),0)</f>
        <v>89</v>
      </c>
      <c r="G16" s="56">
        <v>28.96</v>
      </c>
      <c r="H16" s="29">
        <f>IF(AND(G16&gt;10),ROUNDDOWN(5.33*(G16-10)^1.1,0),0)</f>
        <v>135</v>
      </c>
      <c r="I16" s="134">
        <v>2.265</v>
      </c>
      <c r="J16" s="30">
        <f>IF(AND(I16&gt;1,I16&lt;4),ROUNDDOWN(0.19889*(185-(TRUNC(I16)*60+((I16-TRUNC(I16))*100)))^1.88,0),"0")</f>
        <v>190</v>
      </c>
      <c r="K16" s="27">
        <f>SUM(D16,F16,H16,J16)</f>
        <v>454</v>
      </c>
      <c r="L16" s="19"/>
      <c r="M16" s="19"/>
      <c r="N16" s="19"/>
    </row>
    <row r="17" spans="1:14" s="17" customFormat="1" ht="12" customHeight="1">
      <c r="A17" s="76" t="s">
        <v>81</v>
      </c>
      <c r="B17" s="51">
        <v>96</v>
      </c>
      <c r="C17" s="56">
        <v>10.82</v>
      </c>
      <c r="D17" s="28">
        <f>IF(AND(C17&gt;6.8,C17&lt;11.2),ROUNDDOWN(58.015*(11.5-C17)^1.81,0),0)</f>
        <v>28</v>
      </c>
      <c r="E17" s="54">
        <v>300</v>
      </c>
      <c r="F17" s="29">
        <f>IF(AND(E17&gt;210),ROUNDDOWN(0.14354*(E17-220)^1.4,0),0)</f>
        <v>66</v>
      </c>
      <c r="G17" s="56">
        <v>31.13</v>
      </c>
      <c r="H17" s="29">
        <f>IF(AND(G17&gt;10),ROUNDDOWN(5.33*(G17-10)^1.1,0),0)</f>
        <v>152</v>
      </c>
      <c r="I17" s="134">
        <v>2.2944</v>
      </c>
      <c r="J17" s="30">
        <f>IF(AND(I17&gt;1,I17&lt;4),ROUNDDOWN(0.19889*(185-(TRUNC(I17)*60+((I17-TRUNC(I17))*100)))^1.88,0),"0")</f>
        <v>163</v>
      </c>
      <c r="K17" s="27">
        <f>SUM(D17,F17,H17,J17)</f>
        <v>409</v>
      </c>
      <c r="L17" s="19"/>
      <c r="M17" s="19"/>
      <c r="N17" s="19"/>
    </row>
    <row r="18" spans="1:14" s="17" customFormat="1" ht="12" customHeight="1">
      <c r="A18" s="76" t="s">
        <v>56</v>
      </c>
      <c r="B18" s="51">
        <v>98</v>
      </c>
      <c r="C18" s="56">
        <v>10.96</v>
      </c>
      <c r="D18" s="28">
        <f>IF(AND(C18&gt;6.8,C18&lt;11.2),ROUNDDOWN(58.015*(11.5-C18)^1.81,0),0)</f>
        <v>19</v>
      </c>
      <c r="E18" s="54">
        <v>267</v>
      </c>
      <c r="F18" s="29">
        <f>IF(AND(E18&gt;210),ROUNDDOWN(0.14354*(E18-220)^1.4,0),0)</f>
        <v>31</v>
      </c>
      <c r="G18" s="56">
        <v>20.45</v>
      </c>
      <c r="H18" s="29">
        <f>IF(AND(G18&gt;10),ROUNDDOWN(5.33*(G18-10)^1.1,0),0)</f>
        <v>70</v>
      </c>
      <c r="I18" s="134">
        <v>2.2762</v>
      </c>
      <c r="J18" s="30">
        <f>IF(AND(I18&gt;1,I18&lt;4),ROUNDDOWN(0.19889*(185-(TRUNC(I18)*60+((I18-TRUNC(I18))*100)))^1.88,0),"0")</f>
        <v>179</v>
      </c>
      <c r="K18" s="27">
        <f>SUM(D18,F18,H18,J18)</f>
        <v>299</v>
      </c>
      <c r="L18" s="19"/>
      <c r="M18" s="19"/>
      <c r="N18" s="19"/>
    </row>
    <row r="19" spans="1:14" s="17" customFormat="1" ht="12" customHeight="1">
      <c r="A19" s="76" t="s">
        <v>55</v>
      </c>
      <c r="B19" s="51">
        <v>98</v>
      </c>
      <c r="C19" s="56">
        <v>11.52</v>
      </c>
      <c r="D19" s="28">
        <f>IF(AND(C19&gt;6.8,C19&lt;11.2),ROUNDDOWN(58.015*(11.5-C19)^1.81,0),0)</f>
        <v>0</v>
      </c>
      <c r="E19" s="54">
        <v>268</v>
      </c>
      <c r="F19" s="29">
        <f>IF(AND(E19&gt;210),ROUNDDOWN(0.14354*(E19-220)^1.4,0),0)</f>
        <v>32</v>
      </c>
      <c r="G19" s="56">
        <v>11.85</v>
      </c>
      <c r="H19" s="29">
        <f>IF(AND(G19&gt;10),ROUNDDOWN(5.33*(G19-10)^1.1,0),0)</f>
        <v>10</v>
      </c>
      <c r="I19" s="140">
        <v>2.3832</v>
      </c>
      <c r="J19" s="30">
        <f>IF(AND(I19&gt;1,I19&lt;4),ROUNDDOWN(0.19889*(185-(TRUNC(I19)*60+((I19-TRUNC(I19))*100)))^1.88,0),"0")</f>
        <v>95</v>
      </c>
      <c r="K19" s="27">
        <f>SUM(D19,F19,H19,J19)</f>
        <v>137</v>
      </c>
      <c r="L19" s="19"/>
      <c r="M19" s="19"/>
      <c r="N19" s="19"/>
    </row>
    <row r="20" spans="1:14" s="17" customFormat="1" ht="12" customHeight="1">
      <c r="A20" s="77" t="s">
        <v>57</v>
      </c>
      <c r="B20" s="51">
        <v>99</v>
      </c>
      <c r="C20" s="56">
        <v>11.62</v>
      </c>
      <c r="D20" s="28">
        <f>IF(AND(C20&gt;6.8,C20&lt;11.2),ROUNDDOWN(58.015*(11.5-C20)^1.81,0),0)</f>
        <v>0</v>
      </c>
      <c r="E20" s="54">
        <v>264</v>
      </c>
      <c r="F20" s="29">
        <f>IF(AND(E20&gt;210),ROUNDDOWN(0.14354*(E20-220)^1.4,0),0)</f>
        <v>28</v>
      </c>
      <c r="G20" s="56">
        <v>12.15</v>
      </c>
      <c r="H20" s="29">
        <f>IF(AND(G20&gt;10),ROUNDDOWN(5.33*(G20-10)^1.1,0),0)</f>
        <v>12</v>
      </c>
      <c r="I20" s="134">
        <v>2.4052</v>
      </c>
      <c r="J20" s="30">
        <f>IF(AND(I20&gt;1,I20&lt;4),ROUNDDOWN(0.19889*(185-(TRUNC(I20)*60+((I20-TRUNC(I20))*100)))^1.88,0),"0")</f>
        <v>81</v>
      </c>
      <c r="K20" s="27">
        <f>SUM(D20,F20,H20,J20)</f>
        <v>121</v>
      </c>
      <c r="L20" s="19"/>
      <c r="M20" s="19"/>
      <c r="N20" s="19"/>
    </row>
    <row r="21" spans="1:11" s="20" customFormat="1" ht="12" customHeight="1">
      <c r="A21" s="77"/>
      <c r="B21" s="52"/>
      <c r="C21" s="56"/>
      <c r="D21" s="28"/>
      <c r="E21" s="54"/>
      <c r="F21" s="29"/>
      <c r="G21" s="56"/>
      <c r="H21" s="29"/>
      <c r="I21" s="134"/>
      <c r="J21" s="30"/>
      <c r="K21" s="27"/>
    </row>
    <row r="22" spans="1:10" s="8" customFormat="1" ht="15" customHeight="1">
      <c r="A22" s="65"/>
      <c r="B22" s="53"/>
      <c r="C22" s="72"/>
      <c r="E22" s="55"/>
      <c r="G22" s="57"/>
      <c r="I22" s="135"/>
      <c r="J22" s="14"/>
    </row>
    <row r="23" spans="1:14" s="17" customFormat="1" ht="12" customHeight="1">
      <c r="A23" s="75" t="s">
        <v>95</v>
      </c>
      <c r="B23" s="51"/>
      <c r="C23" s="72"/>
      <c r="D23" s="18"/>
      <c r="E23" s="55"/>
      <c r="G23" s="58"/>
      <c r="H23" s="19"/>
      <c r="I23" s="135"/>
      <c r="J23" s="19"/>
      <c r="K23" s="19"/>
      <c r="L23" s="31">
        <f>SUM(K24:K27)</f>
        <v>2972</v>
      </c>
      <c r="M23" s="19"/>
      <c r="N23" s="19"/>
    </row>
    <row r="24" spans="1:14" s="17" customFormat="1" ht="12" customHeight="1">
      <c r="A24" s="76" t="s">
        <v>96</v>
      </c>
      <c r="B24" s="51">
        <v>96</v>
      </c>
      <c r="C24" s="56">
        <v>9.88</v>
      </c>
      <c r="D24" s="28">
        <f aca="true" t="shared" si="0" ref="D24:D29">IF(AND(C24&gt;6.8,C24&lt;11.2),ROUNDDOWN(58.015*(11.5-C24)^1.81,0),0)</f>
        <v>138</v>
      </c>
      <c r="E24" s="54">
        <v>357</v>
      </c>
      <c r="F24" s="29">
        <f aca="true" t="shared" si="1" ref="F24:F29">IF(AND(E24&gt;210),ROUNDDOWN(0.14354*(E24-220)^1.4,0),0)</f>
        <v>140</v>
      </c>
      <c r="G24" s="56">
        <v>40.87</v>
      </c>
      <c r="H24" s="29">
        <f aca="true" t="shared" si="2" ref="H24:H29">IF(AND(G24&gt;10),ROUNDDOWN(5.33*(G24-10)^1.1,0),0)</f>
        <v>231</v>
      </c>
      <c r="I24" s="134">
        <v>2.1148</v>
      </c>
      <c r="J24" s="30">
        <f aca="true" t="shared" si="3" ref="J24:J29">IF(AND(I24&gt;1,I24&lt;4),ROUNDDOWN(0.19889*(185-(TRUNC(I24)*60+((I24-TRUNC(I24))*100)))^1.88,0),"0")</f>
        <v>353</v>
      </c>
      <c r="K24" s="27">
        <f aca="true" t="shared" si="4" ref="K24:K29">SUM(D24,F24,H24,J24)</f>
        <v>862</v>
      </c>
      <c r="L24" s="19"/>
      <c r="M24" s="19"/>
      <c r="N24" s="19"/>
    </row>
    <row r="25" spans="1:14" s="17" customFormat="1" ht="12" customHeight="1">
      <c r="A25" s="76" t="s">
        <v>99</v>
      </c>
      <c r="B25" s="51">
        <v>96</v>
      </c>
      <c r="C25" s="56">
        <v>10.26</v>
      </c>
      <c r="D25" s="28">
        <f t="shared" si="0"/>
        <v>85</v>
      </c>
      <c r="E25" s="54">
        <v>351</v>
      </c>
      <c r="F25" s="29">
        <f t="shared" si="1"/>
        <v>132</v>
      </c>
      <c r="G25" s="56">
        <v>39.21</v>
      </c>
      <c r="H25" s="29">
        <f t="shared" si="2"/>
        <v>218</v>
      </c>
      <c r="I25" s="134">
        <v>2.1294</v>
      </c>
      <c r="J25" s="30">
        <f t="shared" si="3"/>
        <v>335</v>
      </c>
      <c r="K25" s="27">
        <f t="shared" si="4"/>
        <v>770</v>
      </c>
      <c r="L25" s="19"/>
      <c r="M25" s="19"/>
      <c r="N25" s="19"/>
    </row>
    <row r="26" spans="1:14" s="17" customFormat="1" ht="12" customHeight="1">
      <c r="A26" s="76" t="s">
        <v>100</v>
      </c>
      <c r="B26" s="51">
        <v>97</v>
      </c>
      <c r="C26" s="56">
        <v>10.2</v>
      </c>
      <c r="D26" s="28">
        <f t="shared" si="0"/>
        <v>93</v>
      </c>
      <c r="E26" s="54">
        <v>308</v>
      </c>
      <c r="F26" s="29">
        <f t="shared" si="1"/>
        <v>75</v>
      </c>
      <c r="G26" s="56">
        <v>39.55</v>
      </c>
      <c r="H26" s="29">
        <f t="shared" si="2"/>
        <v>220</v>
      </c>
      <c r="I26" s="134">
        <v>2.1492</v>
      </c>
      <c r="J26" s="30">
        <f t="shared" si="3"/>
        <v>311</v>
      </c>
      <c r="K26" s="27">
        <f t="shared" si="4"/>
        <v>699</v>
      </c>
      <c r="L26" s="19"/>
      <c r="M26" s="19"/>
      <c r="N26" s="19"/>
    </row>
    <row r="27" spans="1:14" s="17" customFormat="1" ht="12" customHeight="1">
      <c r="A27" s="76" t="s">
        <v>97</v>
      </c>
      <c r="B27" s="51">
        <v>96</v>
      </c>
      <c r="C27" s="56">
        <v>10.54</v>
      </c>
      <c r="D27" s="28">
        <f t="shared" si="0"/>
        <v>53</v>
      </c>
      <c r="E27" s="54">
        <v>322</v>
      </c>
      <c r="F27" s="29">
        <f t="shared" si="1"/>
        <v>93</v>
      </c>
      <c r="G27" s="56">
        <v>34.38</v>
      </c>
      <c r="H27" s="29">
        <f t="shared" si="2"/>
        <v>178</v>
      </c>
      <c r="I27" s="134">
        <v>2.1448</v>
      </c>
      <c r="J27" s="30">
        <f t="shared" si="3"/>
        <v>317</v>
      </c>
      <c r="K27" s="27">
        <f t="shared" si="4"/>
        <v>641</v>
      </c>
      <c r="L27" s="19"/>
      <c r="M27" s="19"/>
      <c r="N27" s="19"/>
    </row>
    <row r="28" spans="1:11" s="20" customFormat="1" ht="12" customHeight="1">
      <c r="A28" s="77" t="s">
        <v>101</v>
      </c>
      <c r="B28" s="52">
        <v>96</v>
      </c>
      <c r="C28" s="56">
        <v>10.52</v>
      </c>
      <c r="D28" s="28">
        <f t="shared" si="0"/>
        <v>55</v>
      </c>
      <c r="E28" s="54">
        <v>344</v>
      </c>
      <c r="F28" s="29">
        <f t="shared" si="1"/>
        <v>122</v>
      </c>
      <c r="G28" s="56">
        <v>35.53</v>
      </c>
      <c r="H28" s="29">
        <f t="shared" si="2"/>
        <v>188</v>
      </c>
      <c r="I28" s="134">
        <v>2.1816</v>
      </c>
      <c r="J28" s="30">
        <f t="shared" si="3"/>
        <v>275</v>
      </c>
      <c r="K28" s="27">
        <f t="shared" si="4"/>
        <v>640</v>
      </c>
    </row>
    <row r="29" spans="1:14" s="17" customFormat="1" ht="12" customHeight="1">
      <c r="A29" s="76" t="s">
        <v>98</v>
      </c>
      <c r="B29" s="51">
        <v>96</v>
      </c>
      <c r="C29" s="56">
        <v>10.68</v>
      </c>
      <c r="D29" s="28">
        <f t="shared" si="0"/>
        <v>40</v>
      </c>
      <c r="E29" s="54">
        <v>335</v>
      </c>
      <c r="F29" s="29">
        <f t="shared" si="1"/>
        <v>110</v>
      </c>
      <c r="G29" s="56">
        <v>38.51</v>
      </c>
      <c r="H29" s="29">
        <f t="shared" si="2"/>
        <v>212</v>
      </c>
      <c r="I29" s="134">
        <v>2.2556</v>
      </c>
      <c r="J29" s="30">
        <f t="shared" si="3"/>
        <v>199</v>
      </c>
      <c r="K29" s="27">
        <f t="shared" si="4"/>
        <v>561</v>
      </c>
      <c r="L29" s="19"/>
      <c r="M29" s="19"/>
      <c r="N29" s="19"/>
    </row>
    <row r="30" spans="1:10" s="8" customFormat="1" ht="15" customHeight="1">
      <c r="A30" s="65"/>
      <c r="B30" s="53"/>
      <c r="C30" s="72"/>
      <c r="E30" s="55"/>
      <c r="G30" s="57"/>
      <c r="I30" s="135"/>
      <c r="J30" s="14"/>
    </row>
    <row r="31" spans="1:14" s="17" customFormat="1" ht="12" customHeight="1">
      <c r="A31" s="75" t="s">
        <v>58</v>
      </c>
      <c r="B31" s="51"/>
      <c r="C31" s="56"/>
      <c r="D31" s="18"/>
      <c r="E31" s="54"/>
      <c r="G31" s="58"/>
      <c r="H31" s="19"/>
      <c r="I31" s="134"/>
      <c r="J31" s="19"/>
      <c r="K31" s="19"/>
      <c r="L31" s="31">
        <f>SUM(K32:K35)</f>
        <v>2439</v>
      </c>
      <c r="M31" s="19"/>
      <c r="N31" s="19"/>
    </row>
    <row r="32" spans="1:11" s="20" customFormat="1" ht="12" customHeight="1">
      <c r="A32" s="76" t="s">
        <v>93</v>
      </c>
      <c r="B32" s="52">
        <v>97</v>
      </c>
      <c r="C32" s="56">
        <v>10.88</v>
      </c>
      <c r="D32" s="28">
        <f aca="true" t="shared" si="5" ref="D32:D37">IF(AND(C32&gt;6.8,C32&lt;11.2),ROUNDDOWN(58.015*(11.5-C32)^1.81,0),0)</f>
        <v>24</v>
      </c>
      <c r="E32" s="54">
        <v>339</v>
      </c>
      <c r="F32" s="29">
        <f aca="true" t="shared" si="6" ref="F32:F37">IF(AND(E32&gt;210),ROUNDDOWN(0.14354*(E32-220)^1.4,0),0)</f>
        <v>115</v>
      </c>
      <c r="G32" s="56">
        <v>26.8</v>
      </c>
      <c r="H32" s="29">
        <f aca="true" t="shared" si="7" ref="H32:H37">IF(AND(G32&gt;10),ROUNDDOWN(5.33*(G32-10)^1.1,0),0)</f>
        <v>118</v>
      </c>
      <c r="I32" s="134">
        <v>2.0652</v>
      </c>
      <c r="J32" s="30">
        <f aca="true" t="shared" si="8" ref="J32:J37">IF(AND(I32&gt;1,I32&lt;4),ROUNDDOWN(0.19889*(185-(TRUNC(I32)*60+((I32-TRUNC(I32))*100)))^1.88,0),"0")</f>
        <v>417</v>
      </c>
      <c r="K32" s="27">
        <f aca="true" t="shared" si="9" ref="K32:K37">SUM(D32,F32,H32,J32)</f>
        <v>674</v>
      </c>
    </row>
    <row r="33" spans="1:14" s="17" customFormat="1" ht="12" customHeight="1">
      <c r="A33" s="76" t="s">
        <v>88</v>
      </c>
      <c r="B33" s="51">
        <v>96</v>
      </c>
      <c r="C33" s="56">
        <v>9.9</v>
      </c>
      <c r="D33" s="28">
        <f t="shared" si="5"/>
        <v>135</v>
      </c>
      <c r="E33" s="54">
        <v>343</v>
      </c>
      <c r="F33" s="29">
        <f t="shared" si="6"/>
        <v>121</v>
      </c>
      <c r="G33" s="56">
        <v>39.98</v>
      </c>
      <c r="H33" s="29">
        <f t="shared" si="7"/>
        <v>224</v>
      </c>
      <c r="I33" s="134">
        <v>2.3334</v>
      </c>
      <c r="J33" s="30">
        <f t="shared" si="8"/>
        <v>131</v>
      </c>
      <c r="K33" s="27">
        <f t="shared" si="9"/>
        <v>611</v>
      </c>
      <c r="L33" s="19"/>
      <c r="M33" s="19"/>
      <c r="N33" s="19"/>
    </row>
    <row r="34" spans="1:14" s="17" customFormat="1" ht="12" customHeight="1">
      <c r="A34" s="77" t="s">
        <v>91</v>
      </c>
      <c r="B34" s="51">
        <v>97</v>
      </c>
      <c r="C34" s="56">
        <v>10.58</v>
      </c>
      <c r="D34" s="28">
        <f t="shared" si="5"/>
        <v>49</v>
      </c>
      <c r="E34" s="54">
        <v>332</v>
      </c>
      <c r="F34" s="29">
        <f t="shared" si="6"/>
        <v>106</v>
      </c>
      <c r="G34" s="56">
        <v>29.62</v>
      </c>
      <c r="H34" s="29">
        <f t="shared" si="7"/>
        <v>140</v>
      </c>
      <c r="I34" s="134">
        <v>2.1514</v>
      </c>
      <c r="J34" s="30">
        <f t="shared" si="8"/>
        <v>309</v>
      </c>
      <c r="K34" s="27">
        <f t="shared" si="9"/>
        <v>604</v>
      </c>
      <c r="L34" s="19"/>
      <c r="M34" s="19"/>
      <c r="N34" s="19"/>
    </row>
    <row r="35" spans="1:14" s="17" customFormat="1" ht="12" customHeight="1">
      <c r="A35" s="76" t="s">
        <v>92</v>
      </c>
      <c r="B35" s="51">
        <v>97</v>
      </c>
      <c r="C35" s="56">
        <v>10.4</v>
      </c>
      <c r="D35" s="28">
        <f t="shared" si="5"/>
        <v>68</v>
      </c>
      <c r="E35" s="54">
        <v>339</v>
      </c>
      <c r="F35" s="29">
        <f t="shared" si="6"/>
        <v>115</v>
      </c>
      <c r="G35" s="56">
        <v>31.02</v>
      </c>
      <c r="H35" s="29">
        <f t="shared" si="7"/>
        <v>151</v>
      </c>
      <c r="I35" s="134">
        <v>2.2372</v>
      </c>
      <c r="J35" s="30">
        <f t="shared" si="8"/>
        <v>216</v>
      </c>
      <c r="K35" s="27">
        <f t="shared" si="9"/>
        <v>550</v>
      </c>
      <c r="L35" s="19"/>
      <c r="M35" s="19"/>
      <c r="N35" s="19"/>
    </row>
    <row r="36" spans="1:14" s="17" customFormat="1" ht="12" customHeight="1">
      <c r="A36" s="76" t="s">
        <v>89</v>
      </c>
      <c r="B36" s="51">
        <v>96</v>
      </c>
      <c r="C36" s="56">
        <v>10.44</v>
      </c>
      <c r="D36" s="28">
        <f t="shared" si="5"/>
        <v>64</v>
      </c>
      <c r="E36" s="54">
        <v>339</v>
      </c>
      <c r="F36" s="29">
        <f t="shared" si="6"/>
        <v>115</v>
      </c>
      <c r="G36" s="56">
        <v>37.95</v>
      </c>
      <c r="H36" s="29">
        <f t="shared" si="7"/>
        <v>207</v>
      </c>
      <c r="I36" s="134">
        <v>2.3146</v>
      </c>
      <c r="J36" s="30">
        <f t="shared" si="8"/>
        <v>146</v>
      </c>
      <c r="K36" s="27">
        <f t="shared" si="9"/>
        <v>532</v>
      </c>
      <c r="L36" s="19"/>
      <c r="M36" s="19"/>
      <c r="N36" s="19"/>
    </row>
    <row r="37" spans="1:14" s="17" customFormat="1" ht="12" customHeight="1">
      <c r="A37" s="76" t="s">
        <v>90</v>
      </c>
      <c r="B37" s="51">
        <v>97</v>
      </c>
      <c r="C37" s="56">
        <v>10.86</v>
      </c>
      <c r="D37" s="28">
        <f t="shared" si="5"/>
        <v>25</v>
      </c>
      <c r="E37" s="54">
        <v>308</v>
      </c>
      <c r="F37" s="29">
        <f t="shared" si="6"/>
        <v>75</v>
      </c>
      <c r="G37" s="56">
        <v>23.91</v>
      </c>
      <c r="H37" s="29">
        <f t="shared" si="7"/>
        <v>96</v>
      </c>
      <c r="I37" s="134">
        <v>2.2216</v>
      </c>
      <c r="J37" s="30">
        <f t="shared" si="8"/>
        <v>232</v>
      </c>
      <c r="K37" s="27">
        <f t="shared" si="9"/>
        <v>428</v>
      </c>
      <c r="L37" s="19"/>
      <c r="M37" s="19"/>
      <c r="N37" s="19"/>
    </row>
    <row r="38" spans="1:10" s="8" customFormat="1" ht="15" customHeight="1">
      <c r="A38" s="65"/>
      <c r="B38" s="53"/>
      <c r="C38" s="72"/>
      <c r="E38" s="55"/>
      <c r="G38" s="57"/>
      <c r="I38" s="135"/>
      <c r="J38" s="14"/>
    </row>
    <row r="39" spans="1:14" s="17" customFormat="1" ht="12" customHeight="1">
      <c r="A39" s="75" t="s">
        <v>59</v>
      </c>
      <c r="B39" s="51"/>
      <c r="C39" s="72"/>
      <c r="D39" s="18"/>
      <c r="E39" s="55"/>
      <c r="G39" s="58"/>
      <c r="H39" s="19"/>
      <c r="I39" s="135"/>
      <c r="J39" s="19"/>
      <c r="K39" s="19"/>
      <c r="L39" s="31">
        <f>SUM(K40:K43)</f>
        <v>1553</v>
      </c>
      <c r="M39" s="19"/>
      <c r="N39" s="19"/>
    </row>
    <row r="40" spans="1:14" s="17" customFormat="1" ht="12" customHeight="1">
      <c r="A40" s="76" t="s">
        <v>107</v>
      </c>
      <c r="B40" s="51">
        <v>96</v>
      </c>
      <c r="C40" s="56">
        <v>10.16</v>
      </c>
      <c r="D40" s="28">
        <f aca="true" t="shared" si="10" ref="D40:D45">IF(AND(C40&gt;6.8,C40&lt;11.2),ROUNDDOWN(58.015*(11.5-C40)^1.81,0),0)</f>
        <v>98</v>
      </c>
      <c r="E40" s="54">
        <v>360</v>
      </c>
      <c r="F40" s="29">
        <f aca="true" t="shared" si="11" ref="F40:F45">IF(AND(E40&gt;210),ROUNDDOWN(0.14354*(E40-220)^1.4,0),0)</f>
        <v>145</v>
      </c>
      <c r="G40" s="56">
        <v>36.79</v>
      </c>
      <c r="H40" s="29">
        <f aca="true" t="shared" si="12" ref="H40:H46">IF(AND(G40&gt;10),ROUNDDOWN(5.33*(G40-10)^1.1,0),0)</f>
        <v>198</v>
      </c>
      <c r="I40" s="134">
        <v>2.1872</v>
      </c>
      <c r="J40" s="30">
        <f>IF(AND(I40&gt;1,I40&lt;4),ROUNDDOWN(0.19889*(185-(TRUNC(I40)*60+((I40-TRUNC(I40))*100)))^1.88,0),"0")</f>
        <v>268</v>
      </c>
      <c r="K40" s="27">
        <f aca="true" t="shared" si="13" ref="K40:K45">SUM(D40,F40,H40,J40)</f>
        <v>709</v>
      </c>
      <c r="L40" s="19"/>
      <c r="M40" s="19"/>
      <c r="N40" s="19"/>
    </row>
    <row r="41" spans="1:11" s="20" customFormat="1" ht="12" customHeight="1">
      <c r="A41" s="77" t="s">
        <v>112</v>
      </c>
      <c r="B41" s="52">
        <v>96</v>
      </c>
      <c r="C41" s="56">
        <v>11.1</v>
      </c>
      <c r="D41" s="28">
        <f t="shared" si="10"/>
        <v>11</v>
      </c>
      <c r="E41" s="54">
        <v>307</v>
      </c>
      <c r="F41" s="29">
        <f t="shared" si="11"/>
        <v>74</v>
      </c>
      <c r="G41" s="56">
        <v>30.66</v>
      </c>
      <c r="H41" s="29">
        <f t="shared" si="12"/>
        <v>149</v>
      </c>
      <c r="I41" s="134">
        <v>2.1662</v>
      </c>
      <c r="J41" s="30">
        <f>IF(AND(I41&gt;1,I41&lt;4),ROUNDDOWN(0.19889*(185-(TRUNC(I41)*60+((I41-TRUNC(I41))*100)))^1.88,0),"0")</f>
        <v>292</v>
      </c>
      <c r="K41" s="27">
        <f t="shared" si="13"/>
        <v>526</v>
      </c>
    </row>
    <row r="42" spans="1:14" s="17" customFormat="1" ht="12" customHeight="1">
      <c r="A42" s="76" t="s">
        <v>109</v>
      </c>
      <c r="B42" s="51">
        <v>98</v>
      </c>
      <c r="C42" s="56">
        <v>11.5</v>
      </c>
      <c r="D42" s="28">
        <f t="shared" si="10"/>
        <v>0</v>
      </c>
      <c r="E42" s="54">
        <v>246</v>
      </c>
      <c r="F42" s="29">
        <f t="shared" si="11"/>
        <v>13</v>
      </c>
      <c r="G42" s="56">
        <v>21.95</v>
      </c>
      <c r="H42" s="29">
        <f t="shared" si="12"/>
        <v>81</v>
      </c>
      <c r="I42" s="134">
        <v>2.3014</v>
      </c>
      <c r="J42" s="30">
        <f>IF(AND(I42&gt;1,I42&lt;4),ROUNDDOWN(0.19889*(185-(TRUNC(I42)*60+((I42-TRUNC(I42))*100)))^1.88,0),"0")</f>
        <v>157</v>
      </c>
      <c r="K42" s="27">
        <f t="shared" si="13"/>
        <v>251</v>
      </c>
      <c r="L42" s="19"/>
      <c r="M42" s="19"/>
      <c r="N42" s="19"/>
    </row>
    <row r="43" spans="1:14" s="17" customFormat="1" ht="12" customHeight="1">
      <c r="A43" s="76" t="s">
        <v>108</v>
      </c>
      <c r="B43" s="141" t="s">
        <v>118</v>
      </c>
      <c r="C43" s="56">
        <v>12.98</v>
      </c>
      <c r="D43" s="28">
        <f t="shared" si="10"/>
        <v>0</v>
      </c>
      <c r="E43" s="54">
        <v>224</v>
      </c>
      <c r="F43" s="29">
        <f t="shared" si="11"/>
        <v>0</v>
      </c>
      <c r="G43" s="56">
        <v>19.57</v>
      </c>
      <c r="H43" s="29">
        <f t="shared" si="12"/>
        <v>63</v>
      </c>
      <c r="I43" s="134">
        <v>2.5972</v>
      </c>
      <c r="J43" s="30">
        <f>IF(AND(I43&gt;1,I43&lt;4),ROUNDDOWN(0.19889*(185-(TRUNC(I43)*60+((I43-TRUNC(I43))*100)))^1.88,0),"0")</f>
        <v>4</v>
      </c>
      <c r="K43" s="27">
        <f t="shared" si="13"/>
        <v>67</v>
      </c>
      <c r="L43" s="19"/>
      <c r="M43" s="19"/>
      <c r="N43" s="19"/>
    </row>
    <row r="44" spans="1:14" s="17" customFormat="1" ht="12" customHeight="1">
      <c r="A44" s="76" t="s">
        <v>111</v>
      </c>
      <c r="B44" s="141" t="s">
        <v>118</v>
      </c>
      <c r="C44" s="56">
        <v>13.34</v>
      </c>
      <c r="D44" s="28">
        <f t="shared" si="10"/>
        <v>0</v>
      </c>
      <c r="E44" s="54">
        <v>223</v>
      </c>
      <c r="F44" s="29">
        <f t="shared" si="11"/>
        <v>0</v>
      </c>
      <c r="G44" s="56">
        <v>16.3</v>
      </c>
      <c r="H44" s="29">
        <f t="shared" si="12"/>
        <v>40</v>
      </c>
      <c r="I44" s="134">
        <v>3.2848</v>
      </c>
      <c r="J44" s="30">
        <v>0</v>
      </c>
      <c r="K44" s="27">
        <f t="shared" si="13"/>
        <v>40</v>
      </c>
      <c r="L44" s="19"/>
      <c r="M44" s="19"/>
      <c r="N44" s="19"/>
    </row>
    <row r="45" spans="1:14" s="17" customFormat="1" ht="12" customHeight="1">
      <c r="A45" s="76" t="s">
        <v>110</v>
      </c>
      <c r="B45" s="141" t="s">
        <v>118</v>
      </c>
      <c r="C45" s="56">
        <v>13.68</v>
      </c>
      <c r="D45" s="28">
        <f t="shared" si="10"/>
        <v>0</v>
      </c>
      <c r="E45" s="54">
        <v>223</v>
      </c>
      <c r="F45" s="29">
        <f t="shared" si="11"/>
        <v>0</v>
      </c>
      <c r="G45" s="56">
        <v>10.93</v>
      </c>
      <c r="H45" s="29">
        <f t="shared" si="12"/>
        <v>4</v>
      </c>
      <c r="I45" s="134">
        <v>3.3472</v>
      </c>
      <c r="J45" s="30">
        <v>0</v>
      </c>
      <c r="K45" s="27">
        <f t="shared" si="13"/>
        <v>4</v>
      </c>
      <c r="L45" s="19"/>
      <c r="M45" s="19"/>
      <c r="N45" s="19"/>
    </row>
    <row r="46" spans="1:10" s="8" customFormat="1" ht="15" customHeight="1">
      <c r="A46" s="65"/>
      <c r="B46" s="53"/>
      <c r="C46" s="72"/>
      <c r="E46" s="55"/>
      <c r="G46" s="57"/>
      <c r="H46" s="133">
        <f t="shared" si="12"/>
        <v>0</v>
      </c>
      <c r="I46" s="136"/>
      <c r="J46" s="14"/>
    </row>
    <row r="47" spans="1:14" s="17" customFormat="1" ht="12" customHeight="1">
      <c r="A47" s="78" t="s">
        <v>60</v>
      </c>
      <c r="B47" s="51"/>
      <c r="C47" s="72"/>
      <c r="D47" s="18"/>
      <c r="E47" s="55"/>
      <c r="G47" s="58"/>
      <c r="H47" s="19"/>
      <c r="I47" s="137"/>
      <c r="J47" s="19"/>
      <c r="K47" s="19"/>
      <c r="L47" s="31">
        <f>SUM(K48:K51)</f>
        <v>2275</v>
      </c>
      <c r="M47" s="19"/>
      <c r="N47" s="19"/>
    </row>
    <row r="48" spans="1:14" s="17" customFormat="1" ht="12" customHeight="1">
      <c r="A48" s="76" t="s">
        <v>64</v>
      </c>
      <c r="B48" s="51">
        <v>97</v>
      </c>
      <c r="C48" s="56">
        <v>10.12</v>
      </c>
      <c r="D48" s="28">
        <f aca="true" t="shared" si="14" ref="D48:D53">IF(AND(C48&gt;6.8,C48&lt;11.2),ROUNDDOWN(58.015*(11.5-C48)^1.81,0),0)</f>
        <v>103</v>
      </c>
      <c r="E48" s="54">
        <v>363</v>
      </c>
      <c r="F48" s="29">
        <f aca="true" t="shared" si="15" ref="F48:F53">IF(AND(E48&gt;210),ROUNDDOWN(0.14354*(E48-220)^1.4,0),0)</f>
        <v>149</v>
      </c>
      <c r="G48" s="56">
        <v>41.19</v>
      </c>
      <c r="H48" s="29">
        <f aca="true" t="shared" si="16" ref="H48:H53">IF(AND(G48&gt;10),ROUNDDOWN(5.33*(G48-10)^1.1,0),0)</f>
        <v>234</v>
      </c>
      <c r="I48" s="134">
        <v>2.1388</v>
      </c>
      <c r="J48" s="30">
        <f aca="true" t="shared" si="17" ref="J48:J53">IF(AND(I48&gt;1,I48&lt;4),ROUNDDOWN(0.19889*(185-(TRUNC(I48)*60+((I48-TRUNC(I48))*100)))^1.88,0),"0")</f>
        <v>324</v>
      </c>
      <c r="K48" s="27">
        <f aca="true" t="shared" si="18" ref="K48:K53">SUM(D48,F48,H48,J48)</f>
        <v>810</v>
      </c>
      <c r="L48" s="19"/>
      <c r="M48" s="19"/>
      <c r="N48" s="19"/>
    </row>
    <row r="49" spans="1:14" s="17" customFormat="1" ht="12" customHeight="1">
      <c r="A49" s="76" t="s">
        <v>65</v>
      </c>
      <c r="B49" s="51">
        <v>97</v>
      </c>
      <c r="C49" s="56">
        <v>10.32</v>
      </c>
      <c r="D49" s="28">
        <f t="shared" si="14"/>
        <v>78</v>
      </c>
      <c r="E49" s="54">
        <v>327</v>
      </c>
      <c r="F49" s="29">
        <f t="shared" si="15"/>
        <v>99</v>
      </c>
      <c r="G49" s="56">
        <v>33.13</v>
      </c>
      <c r="H49" s="29">
        <f t="shared" si="16"/>
        <v>168</v>
      </c>
      <c r="I49" s="134">
        <v>2.1308</v>
      </c>
      <c r="J49" s="30">
        <f t="shared" si="17"/>
        <v>333</v>
      </c>
      <c r="K49" s="27">
        <f t="shared" si="18"/>
        <v>678</v>
      </c>
      <c r="L49" s="19"/>
      <c r="M49" s="19"/>
      <c r="N49" s="19"/>
    </row>
    <row r="50" spans="1:14" s="17" customFormat="1" ht="12" customHeight="1">
      <c r="A50" s="76" t="s">
        <v>67</v>
      </c>
      <c r="B50" s="51">
        <v>97</v>
      </c>
      <c r="C50" s="56">
        <v>10.56</v>
      </c>
      <c r="D50" s="28">
        <f t="shared" si="14"/>
        <v>51</v>
      </c>
      <c r="E50" s="54">
        <v>260</v>
      </c>
      <c r="F50" s="29">
        <f t="shared" si="15"/>
        <v>25</v>
      </c>
      <c r="G50" s="56">
        <v>31.49</v>
      </c>
      <c r="H50" s="29">
        <f t="shared" si="16"/>
        <v>155</v>
      </c>
      <c r="I50" s="134">
        <v>2.2762</v>
      </c>
      <c r="J50" s="30">
        <f t="shared" si="17"/>
        <v>179</v>
      </c>
      <c r="K50" s="27">
        <f t="shared" si="18"/>
        <v>410</v>
      </c>
      <c r="L50" s="19"/>
      <c r="M50" s="19"/>
      <c r="N50" s="19"/>
    </row>
    <row r="51" spans="1:14" s="17" customFormat="1" ht="12" customHeight="1">
      <c r="A51" s="76" t="s">
        <v>66</v>
      </c>
      <c r="B51" s="51">
        <v>97</v>
      </c>
      <c r="C51" s="56">
        <v>11.44</v>
      </c>
      <c r="D51" s="28">
        <f t="shared" si="14"/>
        <v>0</v>
      </c>
      <c r="E51" s="54">
        <v>288</v>
      </c>
      <c r="F51" s="29">
        <f t="shared" si="15"/>
        <v>52</v>
      </c>
      <c r="G51" s="56">
        <v>34.27</v>
      </c>
      <c r="H51" s="29">
        <f t="shared" si="16"/>
        <v>177</v>
      </c>
      <c r="I51" s="134">
        <v>2.312</v>
      </c>
      <c r="J51" s="30">
        <f t="shared" si="17"/>
        <v>148</v>
      </c>
      <c r="K51" s="27">
        <f t="shared" si="18"/>
        <v>377</v>
      </c>
      <c r="L51" s="19"/>
      <c r="M51" s="19"/>
      <c r="N51" s="19"/>
    </row>
    <row r="52" spans="1:14" s="17" customFormat="1" ht="12" customHeight="1">
      <c r="A52" s="77" t="s">
        <v>63</v>
      </c>
      <c r="B52" s="51">
        <v>96</v>
      </c>
      <c r="C52" s="56">
        <v>10.58</v>
      </c>
      <c r="D52" s="28">
        <f t="shared" si="14"/>
        <v>49</v>
      </c>
      <c r="E52" s="54">
        <v>299</v>
      </c>
      <c r="F52" s="29">
        <f t="shared" si="15"/>
        <v>65</v>
      </c>
      <c r="G52" s="56">
        <v>32.4</v>
      </c>
      <c r="H52" s="29">
        <f t="shared" si="16"/>
        <v>162</v>
      </c>
      <c r="I52" s="134">
        <v>2.442</v>
      </c>
      <c r="J52" s="30">
        <f t="shared" si="17"/>
        <v>59</v>
      </c>
      <c r="K52" s="27">
        <f t="shared" si="18"/>
        <v>335</v>
      </c>
      <c r="L52" s="19"/>
      <c r="M52" s="19"/>
      <c r="N52" s="19"/>
    </row>
    <row r="53" spans="1:11" s="20" customFormat="1" ht="12" customHeight="1">
      <c r="A53" s="76" t="s">
        <v>68</v>
      </c>
      <c r="B53" s="52">
        <v>96</v>
      </c>
      <c r="C53" s="56">
        <v>11</v>
      </c>
      <c r="D53" s="28">
        <f t="shared" si="14"/>
        <v>16</v>
      </c>
      <c r="E53" s="54">
        <v>292</v>
      </c>
      <c r="F53" s="29">
        <f t="shared" si="15"/>
        <v>57</v>
      </c>
      <c r="G53" s="56">
        <v>28.43</v>
      </c>
      <c r="H53" s="29">
        <f t="shared" si="16"/>
        <v>131</v>
      </c>
      <c r="I53" s="134">
        <v>2.3842</v>
      </c>
      <c r="J53" s="30">
        <f t="shared" si="17"/>
        <v>94</v>
      </c>
      <c r="K53" s="27">
        <f t="shared" si="18"/>
        <v>298</v>
      </c>
    </row>
    <row r="54" spans="1:9" ht="15" customHeight="1">
      <c r="A54" s="66"/>
      <c r="C54" s="73"/>
      <c r="I54" s="138"/>
    </row>
    <row r="55" spans="1:14" s="17" customFormat="1" ht="12" customHeight="1">
      <c r="A55" s="75" t="s">
        <v>61</v>
      </c>
      <c r="C55" s="74"/>
      <c r="D55" s="18"/>
      <c r="G55" s="19"/>
      <c r="H55" s="19"/>
      <c r="I55" s="139"/>
      <c r="J55" s="19"/>
      <c r="K55" s="19"/>
      <c r="L55" s="31">
        <f>SUM(K56:K59)</f>
        <v>910</v>
      </c>
      <c r="M55" s="19"/>
      <c r="N55" s="19"/>
    </row>
    <row r="56" spans="1:14" s="17" customFormat="1" ht="12" customHeight="1">
      <c r="A56" s="76" t="s">
        <v>82</v>
      </c>
      <c r="B56" s="51">
        <v>97</v>
      </c>
      <c r="C56" s="56">
        <v>11.48</v>
      </c>
      <c r="D56" s="28">
        <f aca="true" t="shared" si="19" ref="D56:D61">IF(AND(C56&gt;6.8,C56&lt;11.2),ROUNDDOWN(58.015*(11.5-C56)^1.81,0),0)</f>
        <v>0</v>
      </c>
      <c r="E56" s="54">
        <v>283</v>
      </c>
      <c r="F56" s="29">
        <f aca="true" t="shared" si="20" ref="F56:F61">IF(AND(E56&gt;210),ROUNDDOWN(0.14354*(E56-220)^1.4,0),0)</f>
        <v>47</v>
      </c>
      <c r="G56" s="56">
        <v>15.28</v>
      </c>
      <c r="H56" s="29">
        <f aca="true" t="shared" si="21" ref="H56:H61">IF(AND(G56&gt;10),ROUNDDOWN(5.33*(G56-10)^1.1,0),0)</f>
        <v>33</v>
      </c>
      <c r="I56" s="134">
        <v>2.2768</v>
      </c>
      <c r="J56" s="30">
        <f aca="true" t="shared" si="22" ref="J56:J61">IF(AND(I56&gt;1,I56&lt;4),ROUNDDOWN(0.19889*(185-(TRUNC(I56)*60+((I56-TRUNC(I56))*100)))^1.88,0),"0")</f>
        <v>179</v>
      </c>
      <c r="K56" s="27">
        <f aca="true" t="shared" si="23" ref="K56:K61">SUM(D56,F56,H56,J56)</f>
        <v>259</v>
      </c>
      <c r="L56" s="19"/>
      <c r="M56" s="19"/>
      <c r="N56" s="19"/>
    </row>
    <row r="57" spans="1:14" s="17" customFormat="1" ht="12" customHeight="1">
      <c r="A57" s="76" t="s">
        <v>83</v>
      </c>
      <c r="B57" s="51">
        <v>99</v>
      </c>
      <c r="C57" s="56">
        <v>11.88</v>
      </c>
      <c r="D57" s="28">
        <f t="shared" si="19"/>
        <v>0</v>
      </c>
      <c r="E57" s="54">
        <v>254</v>
      </c>
      <c r="F57" s="29">
        <f t="shared" si="20"/>
        <v>20</v>
      </c>
      <c r="G57" s="56">
        <v>18.55</v>
      </c>
      <c r="H57" s="29">
        <f t="shared" si="21"/>
        <v>56</v>
      </c>
      <c r="I57" s="134">
        <v>2.3032</v>
      </c>
      <c r="J57" s="30">
        <f t="shared" si="22"/>
        <v>156</v>
      </c>
      <c r="K57" s="27">
        <f t="shared" si="23"/>
        <v>232</v>
      </c>
      <c r="L57" s="19"/>
      <c r="M57" s="19"/>
      <c r="N57" s="19"/>
    </row>
    <row r="58" spans="1:14" s="17" customFormat="1" ht="12" customHeight="1">
      <c r="A58" s="76" t="s">
        <v>84</v>
      </c>
      <c r="B58" s="51">
        <v>97</v>
      </c>
      <c r="C58" s="56">
        <v>11.14</v>
      </c>
      <c r="D58" s="28">
        <f t="shared" si="19"/>
        <v>9</v>
      </c>
      <c r="E58" s="54">
        <v>296</v>
      </c>
      <c r="F58" s="29">
        <f t="shared" si="20"/>
        <v>61</v>
      </c>
      <c r="G58" s="56">
        <v>25.84</v>
      </c>
      <c r="H58" s="29">
        <f t="shared" si="21"/>
        <v>111</v>
      </c>
      <c r="I58" s="134">
        <v>2.4944</v>
      </c>
      <c r="J58" s="30">
        <f t="shared" si="22"/>
        <v>34</v>
      </c>
      <c r="K58" s="27">
        <f t="shared" si="23"/>
        <v>215</v>
      </c>
      <c r="L58" s="19"/>
      <c r="M58" s="19"/>
      <c r="N58" s="19"/>
    </row>
    <row r="59" spans="1:14" s="17" customFormat="1" ht="12" customHeight="1">
      <c r="A59" s="76" t="s">
        <v>86</v>
      </c>
      <c r="B59" s="51">
        <v>99</v>
      </c>
      <c r="C59" s="56">
        <v>12.34</v>
      </c>
      <c r="D59" s="28">
        <f t="shared" si="19"/>
        <v>0</v>
      </c>
      <c r="E59" s="54">
        <v>253</v>
      </c>
      <c r="F59" s="29">
        <f t="shared" si="20"/>
        <v>19</v>
      </c>
      <c r="G59" s="56">
        <v>21.6</v>
      </c>
      <c r="H59" s="29">
        <f t="shared" si="21"/>
        <v>79</v>
      </c>
      <c r="I59" s="134">
        <v>2.3668</v>
      </c>
      <c r="J59" s="30">
        <f t="shared" si="22"/>
        <v>106</v>
      </c>
      <c r="K59" s="27">
        <f t="shared" si="23"/>
        <v>204</v>
      </c>
      <c r="L59" s="19"/>
      <c r="M59" s="19"/>
      <c r="N59" s="19"/>
    </row>
    <row r="60" spans="1:11" s="20" customFormat="1" ht="12" customHeight="1">
      <c r="A60" s="77" t="s">
        <v>87</v>
      </c>
      <c r="B60" s="52">
        <v>99</v>
      </c>
      <c r="C60" s="56">
        <v>12.04</v>
      </c>
      <c r="D60" s="28">
        <f t="shared" si="19"/>
        <v>0</v>
      </c>
      <c r="E60" s="54">
        <v>269</v>
      </c>
      <c r="F60" s="29">
        <f t="shared" si="20"/>
        <v>33</v>
      </c>
      <c r="G60" s="56">
        <v>16.46</v>
      </c>
      <c r="H60" s="29">
        <f t="shared" si="21"/>
        <v>41</v>
      </c>
      <c r="I60" s="134">
        <v>2.4094</v>
      </c>
      <c r="J60" s="30">
        <f t="shared" si="22"/>
        <v>78</v>
      </c>
      <c r="K60" s="27">
        <f t="shared" si="23"/>
        <v>152</v>
      </c>
    </row>
    <row r="61" spans="1:14" s="17" customFormat="1" ht="12" customHeight="1">
      <c r="A61" s="76" t="s">
        <v>85</v>
      </c>
      <c r="B61" s="141" t="s">
        <v>118</v>
      </c>
      <c r="C61" s="56">
        <v>13.06</v>
      </c>
      <c r="D61" s="28">
        <f t="shared" si="19"/>
        <v>0</v>
      </c>
      <c r="E61" s="54">
        <v>240</v>
      </c>
      <c r="F61" s="29">
        <f t="shared" si="20"/>
        <v>9</v>
      </c>
      <c r="G61" s="56">
        <v>18</v>
      </c>
      <c r="H61" s="29">
        <f t="shared" si="21"/>
        <v>52</v>
      </c>
      <c r="I61" s="134">
        <v>3.0118</v>
      </c>
      <c r="J61" s="30">
        <f t="shared" si="22"/>
        <v>2</v>
      </c>
      <c r="K61" s="27">
        <f t="shared" si="23"/>
        <v>63</v>
      </c>
      <c r="L61" s="19"/>
      <c r="M61" s="19"/>
      <c r="N61" s="19"/>
    </row>
    <row r="62" spans="1:10" s="8" customFormat="1" ht="15" customHeight="1">
      <c r="A62" s="65"/>
      <c r="B62" s="53"/>
      <c r="C62" s="72"/>
      <c r="E62" s="55"/>
      <c r="G62" s="57"/>
      <c r="I62" s="135"/>
      <c r="J62" s="14"/>
    </row>
    <row r="63" spans="1:14" s="17" customFormat="1" ht="12" customHeight="1">
      <c r="A63" s="75" t="s">
        <v>76</v>
      </c>
      <c r="C63" s="74"/>
      <c r="D63" s="18"/>
      <c r="G63" s="19"/>
      <c r="H63" s="19"/>
      <c r="I63" s="139"/>
      <c r="J63" s="19"/>
      <c r="K63" s="19"/>
      <c r="L63" s="31">
        <f>SUM(K64:K67)</f>
        <v>1229</v>
      </c>
      <c r="M63" s="19"/>
      <c r="N63" s="19"/>
    </row>
    <row r="64" spans="1:14" s="17" customFormat="1" ht="12" customHeight="1">
      <c r="A64" s="63" t="s">
        <v>77</v>
      </c>
      <c r="B64" s="51">
        <v>97</v>
      </c>
      <c r="C64" s="56">
        <v>10.98</v>
      </c>
      <c r="D64" s="28">
        <f>IF(AND(C64&gt;6.8,C64&lt;11.2),ROUNDDOWN(58.015*(11.5-C64)^1.81,0),0)</f>
        <v>17</v>
      </c>
      <c r="E64" s="54">
        <v>280</v>
      </c>
      <c r="F64" s="29">
        <f>IF(AND(E64&gt;210),ROUNDDOWN(0.14354*(E64-220)^1.4,0),0)</f>
        <v>44</v>
      </c>
      <c r="G64" s="56">
        <v>19.56</v>
      </c>
      <c r="H64" s="29">
        <f>IF(AND(G64&gt;10),ROUNDDOWN(5.33*(G64-10)^1.1,0),0)</f>
        <v>63</v>
      </c>
      <c r="I64" s="134">
        <v>2.2134</v>
      </c>
      <c r="J64" s="30">
        <f>IF(AND(I64&gt;1,I64&lt;4),ROUNDDOWN(0.19889*(185-(TRUNC(I64)*60+((I64-TRUNC(I64))*100)))^1.88,0),"0")</f>
        <v>240</v>
      </c>
      <c r="K64" s="27">
        <f>SUM(D64,F64,H64,J64)</f>
        <v>364</v>
      </c>
      <c r="L64" s="19"/>
      <c r="M64" s="19"/>
      <c r="N64" s="19"/>
    </row>
    <row r="65" spans="1:14" s="17" customFormat="1" ht="12" customHeight="1">
      <c r="A65" s="63" t="s">
        <v>79</v>
      </c>
      <c r="B65" s="51">
        <v>98</v>
      </c>
      <c r="C65" s="56">
        <v>11.92</v>
      </c>
      <c r="D65" s="28">
        <f>IF(AND(C65&gt;6.8,C65&lt;11.2),ROUNDDOWN(58.015*(11.5-C65)^1.81,0),0)</f>
        <v>0</v>
      </c>
      <c r="E65" s="54">
        <v>264</v>
      </c>
      <c r="F65" s="29">
        <f>IF(AND(E65&gt;210),ROUNDDOWN(0.14354*(E65-220)^1.4,0),0)</f>
        <v>28</v>
      </c>
      <c r="G65" s="56">
        <v>24.4</v>
      </c>
      <c r="H65" s="29">
        <f>IF(AND(G65&gt;10),ROUNDDOWN(5.33*(G65-10)^1.1,0),0)</f>
        <v>100</v>
      </c>
      <c r="I65" s="134">
        <v>2.2456</v>
      </c>
      <c r="J65" s="30">
        <f>IF(AND(I65&gt;1,I65&lt;4),ROUNDDOWN(0.19889*(185-(TRUNC(I65)*60+((I65-TRUNC(I65))*100)))^1.88,0),"0")</f>
        <v>208</v>
      </c>
      <c r="K65" s="27">
        <f>SUM(D65,F65,H65,J65)</f>
        <v>336</v>
      </c>
      <c r="L65" s="19"/>
      <c r="M65" s="19"/>
      <c r="N65" s="19"/>
    </row>
    <row r="66" spans="1:14" s="17" customFormat="1" ht="12" customHeight="1">
      <c r="A66" s="63" t="s">
        <v>80</v>
      </c>
      <c r="B66" s="51">
        <v>98</v>
      </c>
      <c r="C66" s="56">
        <v>11.5</v>
      </c>
      <c r="D66" s="28">
        <f>IF(AND(C66&gt;6.8,C66&lt;11.2),ROUNDDOWN(58.015*(11.5-C66)^1.81,0),0)</f>
        <v>0</v>
      </c>
      <c r="E66" s="54">
        <v>275</v>
      </c>
      <c r="F66" s="29">
        <f>IF(AND(E66&gt;210),ROUNDDOWN(0.14354*(E66-220)^1.4,0),0)</f>
        <v>39</v>
      </c>
      <c r="G66" s="56">
        <v>27.96</v>
      </c>
      <c r="H66" s="29">
        <f>IF(AND(G66&gt;10),ROUNDDOWN(5.33*(G66-10)^1.1,0),0)</f>
        <v>127</v>
      </c>
      <c r="I66" s="134">
        <v>2.3208</v>
      </c>
      <c r="J66" s="30">
        <f>IF(AND(I66&gt;1,I66&lt;4),ROUNDDOWN(0.19889*(185-(TRUNC(I66)*60+((I66-TRUNC(I66))*100)))^1.88,0),"0")</f>
        <v>141</v>
      </c>
      <c r="K66" s="27">
        <f>SUM(D66,F66,H66,J66)</f>
        <v>307</v>
      </c>
      <c r="L66" s="19"/>
      <c r="M66" s="19"/>
      <c r="N66" s="19"/>
    </row>
    <row r="67" spans="1:14" s="17" customFormat="1" ht="12" customHeight="1">
      <c r="A67" s="63" t="s">
        <v>78</v>
      </c>
      <c r="B67" s="51">
        <v>99</v>
      </c>
      <c r="C67" s="56">
        <v>12.42</v>
      </c>
      <c r="D67" s="28">
        <f>IF(AND(C67&gt;6.8,C67&lt;11.2),ROUNDDOWN(58.015*(11.5-C67)^1.81,0),0)</f>
        <v>0</v>
      </c>
      <c r="E67" s="54">
        <v>238</v>
      </c>
      <c r="F67" s="29">
        <f>IF(AND(E67&gt;210),ROUNDDOWN(0.14354*(E67-220)^1.4,0),0)</f>
        <v>8</v>
      </c>
      <c r="G67" s="56">
        <v>12.31</v>
      </c>
      <c r="H67" s="29">
        <f>IF(AND(G67&gt;10),ROUNDDOWN(5.33*(G67-10)^1.1,0),0)</f>
        <v>13</v>
      </c>
      <c r="I67" s="134">
        <v>2.2532</v>
      </c>
      <c r="J67" s="30">
        <f>IF(AND(I67&gt;1,I67&lt;4),ROUNDDOWN(0.19889*(185-(TRUNC(I67)*60+((I67-TRUNC(I67))*100)))^1.88,0),"0")</f>
        <v>201</v>
      </c>
      <c r="K67" s="27">
        <f>SUM(D67,F67,H67,J67)</f>
        <v>222</v>
      </c>
      <c r="L67" s="19"/>
      <c r="M67" s="19"/>
      <c r="N67" s="19"/>
    </row>
    <row r="68" spans="1:14" s="17" customFormat="1" ht="12" customHeight="1">
      <c r="A68" s="63"/>
      <c r="B68" s="51"/>
      <c r="C68" s="56"/>
      <c r="D68" s="28"/>
      <c r="E68" s="54"/>
      <c r="F68" s="29"/>
      <c r="G68" s="56"/>
      <c r="H68" s="29"/>
      <c r="I68" s="134"/>
      <c r="J68" s="30"/>
      <c r="K68" s="27"/>
      <c r="L68" s="19"/>
      <c r="M68" s="19"/>
      <c r="N68" s="19"/>
    </row>
    <row r="69" spans="1:11" s="20" customFormat="1" ht="12" customHeight="1">
      <c r="A69" s="64"/>
      <c r="B69" s="52"/>
      <c r="C69" s="56"/>
      <c r="D69" s="28"/>
      <c r="E69" s="54"/>
      <c r="F69" s="29"/>
      <c r="G69" s="56"/>
      <c r="H69" s="29"/>
      <c r="I69" s="134"/>
      <c r="J69" s="30"/>
      <c r="K69" s="27"/>
    </row>
    <row r="70" spans="1:10" s="8" customFormat="1" ht="15" customHeight="1">
      <c r="A70" s="65"/>
      <c r="B70" s="53"/>
      <c r="C70" s="72"/>
      <c r="E70" s="55"/>
      <c r="G70" s="57"/>
      <c r="I70" s="135"/>
      <c r="J70" s="14"/>
    </row>
    <row r="71" spans="1:14" s="17" customFormat="1" ht="12" customHeight="1">
      <c r="A71" s="62" t="s">
        <v>102</v>
      </c>
      <c r="C71" s="74"/>
      <c r="D71" s="18"/>
      <c r="G71" s="19"/>
      <c r="H71" s="19"/>
      <c r="I71" s="139"/>
      <c r="J71" s="19"/>
      <c r="K71" s="19"/>
      <c r="L71" s="31">
        <f>SUM(K72:K75)</f>
        <v>857</v>
      </c>
      <c r="M71" s="19"/>
      <c r="N71" s="19"/>
    </row>
    <row r="72" spans="1:14" s="17" customFormat="1" ht="12" customHeight="1">
      <c r="A72" s="63" t="s">
        <v>103</v>
      </c>
      <c r="B72" s="51">
        <v>97</v>
      </c>
      <c r="C72" s="56">
        <v>10.5</v>
      </c>
      <c r="D72" s="28">
        <f>IF(AND(C72&gt;6.8,C72&lt;11.2),ROUNDDOWN(58.015*(11.5-C72)^1.81,0),0)</f>
        <v>58</v>
      </c>
      <c r="E72" s="54">
        <v>320</v>
      </c>
      <c r="F72" s="29">
        <f>IF(AND(E72&gt;210),ROUNDDOWN(0.14354*(E72-220)^1.4,0),0)</f>
        <v>90</v>
      </c>
      <c r="G72" s="56">
        <v>24.39</v>
      </c>
      <c r="H72" s="29">
        <f>IF(AND(G72&gt;10),ROUNDDOWN(5.33*(G72-10)^1.1,0),0)</f>
        <v>100</v>
      </c>
      <c r="I72" s="134">
        <v>2.3682</v>
      </c>
      <c r="J72" s="30">
        <f>IF(AND(I72&gt;1,I72&lt;4),ROUNDDOWN(0.19889*(185-(TRUNC(I72)*60+((I72-TRUNC(I72))*100)))^1.88,0),"0")</f>
        <v>105</v>
      </c>
      <c r="K72" s="27">
        <f>SUM(D72,F72,H72,J72)</f>
        <v>353</v>
      </c>
      <c r="L72" s="19"/>
      <c r="M72" s="19"/>
      <c r="N72" s="19"/>
    </row>
    <row r="73" spans="1:14" s="17" customFormat="1" ht="12" customHeight="1">
      <c r="A73" s="63" t="s">
        <v>104</v>
      </c>
      <c r="B73" s="51">
        <v>97</v>
      </c>
      <c r="C73" s="56">
        <v>10.62</v>
      </c>
      <c r="D73" s="28">
        <f>IF(AND(C73&gt;6.8,C73&lt;11.2),ROUNDDOWN(58.015*(11.5-C73)^1.81,0),0)</f>
        <v>46</v>
      </c>
      <c r="E73" s="54">
        <v>288</v>
      </c>
      <c r="F73" s="29">
        <f>IF(AND(E73&gt;210),ROUNDDOWN(0.14354*(E73-220)^1.4,0),0)</f>
        <v>52</v>
      </c>
      <c r="G73" s="56">
        <v>27.97</v>
      </c>
      <c r="H73" s="29">
        <f>IF(AND(G73&gt;10),ROUNDDOWN(5.33*(G73-10)^1.1,0),0)</f>
        <v>127</v>
      </c>
      <c r="I73" s="134">
        <v>2.3716</v>
      </c>
      <c r="J73" s="30">
        <f>IF(AND(I73&gt;1,I73&lt;4),ROUNDDOWN(0.19889*(185-(TRUNC(I73)*60+((I73-TRUNC(I73))*100)))^1.88,0),"0")</f>
        <v>103</v>
      </c>
      <c r="K73" s="27">
        <f>SUM(D73,F73,H73,J73)</f>
        <v>328</v>
      </c>
      <c r="L73" s="19"/>
      <c r="M73" s="19"/>
      <c r="N73" s="19"/>
    </row>
    <row r="74" spans="1:14" s="17" customFormat="1" ht="12" customHeight="1">
      <c r="A74" s="63" t="s">
        <v>105</v>
      </c>
      <c r="B74" s="141" t="s">
        <v>118</v>
      </c>
      <c r="C74" s="56">
        <v>12.3</v>
      </c>
      <c r="D74" s="28">
        <f>IF(AND(C74&gt;6.8,C74&lt;11.2),ROUNDDOWN(58.015*(11.5-C74)^1.81,0),0)</f>
        <v>0</v>
      </c>
      <c r="E74" s="54">
        <v>262</v>
      </c>
      <c r="F74" s="29">
        <f>IF(AND(E74&gt;210),ROUNDDOWN(0.14354*(E74-220)^1.4,0),0)</f>
        <v>26</v>
      </c>
      <c r="G74" s="56">
        <v>21.64</v>
      </c>
      <c r="H74" s="29">
        <f>IF(AND(G74&gt;10),ROUNDDOWN(5.33*(G74-10)^1.1,0),0)</f>
        <v>79</v>
      </c>
      <c r="I74" s="134">
        <v>3.08</v>
      </c>
      <c r="J74" s="30">
        <v>0</v>
      </c>
      <c r="K74" s="27">
        <f>SUM(D74,F74,H74,J74)</f>
        <v>105</v>
      </c>
      <c r="L74" s="19"/>
      <c r="M74" s="19"/>
      <c r="N74" s="19"/>
    </row>
    <row r="75" spans="1:14" s="17" customFormat="1" ht="12" customHeight="1">
      <c r="A75" s="63" t="s">
        <v>106</v>
      </c>
      <c r="B75" s="51">
        <v>99</v>
      </c>
      <c r="C75" s="56">
        <v>12.78</v>
      </c>
      <c r="D75" s="28">
        <f>IF(AND(C75&gt;6.8,C75&lt;11.2),ROUNDDOWN(58.015*(11.5-C75)^1.81,0),0)</f>
        <v>0</v>
      </c>
      <c r="E75" s="54">
        <v>228</v>
      </c>
      <c r="F75" s="29">
        <f>IF(AND(E75&gt;210),ROUNDDOWN(0.14354*(E75-220)^1.4,0),0)</f>
        <v>2</v>
      </c>
      <c r="G75" s="56">
        <v>20.3</v>
      </c>
      <c r="H75" s="29">
        <f>IF(AND(G75&gt;10),ROUNDDOWN(5.33*(G75-10)^1.1,0),0)</f>
        <v>69</v>
      </c>
      <c r="I75" s="140">
        <v>3.1992</v>
      </c>
      <c r="J75" s="30">
        <v>0</v>
      </c>
      <c r="K75" s="27">
        <f>SUM(D75,F75,H75,J75)</f>
        <v>71</v>
      </c>
      <c r="L75" s="19"/>
      <c r="M75" s="19"/>
      <c r="N75" s="19"/>
    </row>
    <row r="76" spans="1:14" s="17" customFormat="1" ht="12" customHeight="1">
      <c r="A76" s="63"/>
      <c r="B76" s="51"/>
      <c r="C76" s="56"/>
      <c r="D76" s="28"/>
      <c r="E76" s="54"/>
      <c r="F76" s="29"/>
      <c r="G76" s="56"/>
      <c r="H76" s="29"/>
      <c r="I76" s="134"/>
      <c r="J76" s="30"/>
      <c r="K76" s="27"/>
      <c r="L76" s="19"/>
      <c r="M76" s="19"/>
      <c r="N76" s="19"/>
    </row>
    <row r="77" spans="1:11" s="20" customFormat="1" ht="12" customHeight="1">
      <c r="A77" s="64"/>
      <c r="B77" s="52"/>
      <c r="C77" s="56"/>
      <c r="D77" s="28"/>
      <c r="E77" s="54"/>
      <c r="F77" s="29"/>
      <c r="G77" s="56"/>
      <c r="H77" s="29"/>
      <c r="I77" s="134"/>
      <c r="J77" s="30"/>
      <c r="K77" s="27"/>
    </row>
    <row r="78" spans="1:10" s="8" customFormat="1" ht="15" customHeight="1">
      <c r="A78" s="65"/>
      <c r="B78" s="53"/>
      <c r="C78" s="72"/>
      <c r="E78" s="55"/>
      <c r="G78" s="57"/>
      <c r="I78" s="135"/>
      <c r="J78" s="14"/>
    </row>
    <row r="79" spans="1:14" s="17" customFormat="1" ht="12" customHeight="1">
      <c r="A79" s="62" t="s">
        <v>114</v>
      </c>
      <c r="C79" s="74"/>
      <c r="D79" s="18"/>
      <c r="G79" s="19"/>
      <c r="H79" s="19"/>
      <c r="I79" s="139"/>
      <c r="J79" s="19"/>
      <c r="K79" s="19"/>
      <c r="L79" s="31">
        <f>SUM(K80:K83)</f>
        <v>915</v>
      </c>
      <c r="M79" s="19"/>
      <c r="N79" s="19"/>
    </row>
    <row r="80" spans="1:14" s="17" customFormat="1" ht="12" customHeight="1">
      <c r="A80" s="63" t="s">
        <v>69</v>
      </c>
      <c r="B80" s="51">
        <v>97</v>
      </c>
      <c r="C80" s="56">
        <v>10.36</v>
      </c>
      <c r="D80" s="28">
        <f>IF(AND(C80&gt;6.8,C80&lt;11.2),ROUNDDOWN(58.015*(11.5-C80)^1.81,0),0)</f>
        <v>73</v>
      </c>
      <c r="E80" s="54">
        <v>324</v>
      </c>
      <c r="F80" s="29">
        <f>IF(AND(E80&gt;210),ROUNDDOWN(0.14354*(E80-220)^1.4,0),0)</f>
        <v>95</v>
      </c>
      <c r="G80" s="56">
        <v>34.82</v>
      </c>
      <c r="H80" s="29">
        <f>IF(AND(G80&gt;10),ROUNDDOWN(5.33*(G80-10)^1.1,0),0)</f>
        <v>182</v>
      </c>
      <c r="I80" s="134">
        <v>2.2082</v>
      </c>
      <c r="J80" s="30">
        <f>IF(AND(I80&gt;1,I80&lt;4),ROUNDDOWN(0.19889*(185-(TRUNC(I80)*60+((I80-TRUNC(I80))*100)))^1.88,0),"0")</f>
        <v>246</v>
      </c>
      <c r="K80" s="27">
        <f>SUM(D80,F80,H80,J80)</f>
        <v>596</v>
      </c>
      <c r="L80" s="19"/>
      <c r="M80" s="19"/>
      <c r="N80" s="19"/>
    </row>
    <row r="81" spans="1:14" s="17" customFormat="1" ht="12" customHeight="1">
      <c r="A81" s="63" t="s">
        <v>94</v>
      </c>
      <c r="B81" s="51">
        <v>97</v>
      </c>
      <c r="C81" s="56">
        <v>10.54</v>
      </c>
      <c r="D81" s="28">
        <f>IF(AND(C81&gt;6.8,C81&lt;11.2),ROUNDDOWN(58.015*(11.5-C81)^1.81,0),0)</f>
        <v>53</v>
      </c>
      <c r="E81" s="54">
        <v>299</v>
      </c>
      <c r="F81" s="29">
        <f>IF(AND(E81&gt;210),ROUNDDOWN(0.14354*(E81-220)^1.4,0),0)</f>
        <v>65</v>
      </c>
      <c r="G81" s="56">
        <v>21.7</v>
      </c>
      <c r="H81" s="29">
        <f>IF(AND(G81&gt;10),ROUNDDOWN(5.33*(G81-10)^1.1,0),0)</f>
        <v>79</v>
      </c>
      <c r="I81" s="134">
        <v>2.5506</v>
      </c>
      <c r="J81" s="30">
        <f>IF(AND(I81&gt;1,I81&lt;4),ROUNDDOWN(0.19889*(185-(TRUNC(I81)*60+((I81-TRUNC(I81))*100)))^1.88,0),"0")</f>
        <v>14</v>
      </c>
      <c r="K81" s="27">
        <f>SUM(D81,F81,H81,J81)</f>
        <v>211</v>
      </c>
      <c r="L81" s="19"/>
      <c r="M81" s="19"/>
      <c r="N81" s="19"/>
    </row>
    <row r="82" spans="1:14" s="17" customFormat="1" ht="12" customHeight="1">
      <c r="A82" s="63" t="s">
        <v>115</v>
      </c>
      <c r="B82" s="51">
        <v>99</v>
      </c>
      <c r="C82" s="56">
        <v>11.72</v>
      </c>
      <c r="D82" s="28">
        <f>IF(AND(C82&gt;6.8,C82&lt;11.2),ROUNDDOWN(58.015*(11.5-C82)^1.81,0),0)</f>
        <v>0</v>
      </c>
      <c r="E82" s="54">
        <v>270</v>
      </c>
      <c r="F82" s="29">
        <f>IF(AND(E82&gt;210),ROUNDDOWN(0.14354*(E82-220)^1.4,0),0)</f>
        <v>34</v>
      </c>
      <c r="G82" s="56">
        <v>21.01</v>
      </c>
      <c r="H82" s="29">
        <f>IF(AND(G82&gt;10),ROUNDDOWN(5.33*(G82-10)^1.1,0),0)</f>
        <v>74</v>
      </c>
      <c r="I82" s="134">
        <v>0</v>
      </c>
      <c r="J82" s="30" t="str">
        <f>IF(AND(I82&gt;1,I82&lt;4),ROUNDDOWN(0.19889*(185-(TRUNC(I82)*60+((I82-TRUNC(I82))*100)))^1.88,0),"0")</f>
        <v>0</v>
      </c>
      <c r="K82" s="27">
        <f>SUM(D82,F82,H82,J82)</f>
        <v>108</v>
      </c>
      <c r="L82" s="19"/>
      <c r="M82" s="19"/>
      <c r="N82" s="19"/>
    </row>
    <row r="83" spans="1:14" s="17" customFormat="1" ht="12" customHeight="1">
      <c r="A83" s="63" t="s">
        <v>113</v>
      </c>
      <c r="B83" s="141" t="s">
        <v>119</v>
      </c>
      <c r="C83" s="56">
        <v>15.82</v>
      </c>
      <c r="D83" s="28">
        <f>IF(AND(C83&gt;6.8,C83&lt;11.2),ROUNDDOWN(58.015*(11.5-C83)^1.81,0),0)</f>
        <v>0</v>
      </c>
      <c r="E83" s="54">
        <v>120</v>
      </c>
      <c r="F83" s="29">
        <f>IF(AND(E83&gt;210),ROUNDDOWN(0.14354*(E83-220)^1.4,0),0)</f>
        <v>0</v>
      </c>
      <c r="G83" s="56">
        <v>0</v>
      </c>
      <c r="H83" s="29">
        <f>IF(AND(G83&gt;10),ROUNDDOWN(5.33*(G83-10)^1.1,0),0)</f>
        <v>0</v>
      </c>
      <c r="I83" s="134">
        <v>0</v>
      </c>
      <c r="J83" s="30" t="str">
        <f>IF(AND(I83&gt;1,I83&lt;4),ROUNDDOWN(0.19889*(185-(TRUNC(I83)*60+((I83-TRUNC(I83))*100)))^1.88,0),"0")</f>
        <v>0</v>
      </c>
      <c r="K83" s="27">
        <f>SUM(D83,F83,H83,J83)</f>
        <v>0</v>
      </c>
      <c r="L83" s="19"/>
      <c r="M83" s="19"/>
      <c r="N83" s="19"/>
    </row>
    <row r="84" spans="1:14" s="17" customFormat="1" ht="12" customHeight="1">
      <c r="A84" s="63"/>
      <c r="B84" s="51"/>
      <c r="C84" s="56"/>
      <c r="D84" s="28"/>
      <c r="E84" s="54"/>
      <c r="F84" s="29"/>
      <c r="G84" s="56"/>
      <c r="H84" s="29"/>
      <c r="I84" s="134"/>
      <c r="J84" s="30"/>
      <c r="K84" s="27"/>
      <c r="L84" s="19"/>
      <c r="M84" s="19"/>
      <c r="N84" s="19"/>
    </row>
    <row r="85" spans="1:11" s="20" customFormat="1" ht="12" customHeight="1">
      <c r="A85" s="64"/>
      <c r="B85" s="52"/>
      <c r="C85" s="56"/>
      <c r="D85" s="28"/>
      <c r="E85" s="54"/>
      <c r="F85" s="29"/>
      <c r="G85" s="56"/>
      <c r="H85" s="29"/>
      <c r="I85" s="134"/>
      <c r="J85" s="30"/>
      <c r="K85" s="27"/>
    </row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2">
    <mergeCell ref="A1:G1"/>
    <mergeCell ref="B2:D2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B18" sqref="B18"/>
    </sheetView>
  </sheetViews>
  <sheetFormatPr defaultColWidth="9.00390625" defaultRowHeight="12.75"/>
  <cols>
    <col min="1" max="1" width="6.875" style="0" customWidth="1"/>
    <col min="2" max="2" width="33.25390625" style="0" customWidth="1"/>
  </cols>
  <sheetData>
    <row r="1" ht="12.75">
      <c r="D1" s="2"/>
    </row>
    <row r="2" spans="1:9" ht="12.75">
      <c r="A2" s="1"/>
      <c r="B2" s="32" t="str">
        <f>soupisky!$A$1</f>
        <v>KRAJSKÝ PŘEBOR DRUŽSTEV MLADŠÍHO ŽACTVA II.TŘÍDY    </v>
      </c>
      <c r="C2" s="1"/>
      <c r="D2" s="1"/>
      <c r="E2" s="32" t="str">
        <f>soupisky!$H$1</f>
        <v>1.kolo</v>
      </c>
      <c r="F2" s="1"/>
      <c r="H2" s="1"/>
      <c r="I2" s="4"/>
    </row>
    <row r="3" spans="1:9" ht="12.75">
      <c r="A3" s="1"/>
      <c r="B3" s="35" t="str">
        <f>soupisky!$B$2</f>
        <v>Týniště nad Orlicí</v>
      </c>
      <c r="C3" s="36">
        <f>soupisky!$E$2</f>
        <v>39212</v>
      </c>
      <c r="D3" s="1"/>
      <c r="E3" s="3"/>
      <c r="F3" s="1"/>
      <c r="H3" s="1"/>
      <c r="I3" s="4"/>
    </row>
    <row r="4" spans="1:9" ht="12.75">
      <c r="A4" s="1"/>
      <c r="B4" s="34"/>
      <c r="C4" s="1"/>
      <c r="D4" s="1"/>
      <c r="E4" s="3"/>
      <c r="F4" s="1"/>
      <c r="H4" s="1"/>
      <c r="I4" s="4"/>
    </row>
    <row r="5" spans="1:9" ht="12.75">
      <c r="A5" s="1"/>
      <c r="B5" s="35" t="str">
        <f>soupisky!$C$4</f>
        <v>MLADŠÍ ŽÁCI II</v>
      </c>
      <c r="C5" s="3"/>
      <c r="D5" s="1"/>
      <c r="E5" s="3"/>
      <c r="F5" s="1"/>
      <c r="H5" s="1"/>
      <c r="I5" s="4"/>
    </row>
    <row r="7" spans="1:10" ht="12.75">
      <c r="A7" s="1"/>
      <c r="B7" s="12" t="s">
        <v>116</v>
      </c>
      <c r="C7" s="6"/>
      <c r="D7" s="6"/>
      <c r="E7" s="6"/>
      <c r="F7" s="6"/>
      <c r="G7" s="6"/>
      <c r="H7" s="6"/>
      <c r="I7" s="6"/>
      <c r="J7" s="1"/>
    </row>
    <row r="8" spans="1:10" ht="12.75">
      <c r="A8" s="6"/>
      <c r="B8" s="69" t="str">
        <f>soupisky!$A$23</f>
        <v>SK Solnice "A"</v>
      </c>
      <c r="C8" s="70">
        <f>soupisky!$L$23</f>
        <v>2972</v>
      </c>
      <c r="D8" s="7"/>
      <c r="E8" s="38"/>
      <c r="F8" s="9"/>
      <c r="G8" s="40"/>
      <c r="H8" s="11"/>
      <c r="I8" s="7"/>
      <c r="J8" s="1"/>
    </row>
    <row r="9" spans="1:10" ht="12.75">
      <c r="A9" s="6"/>
      <c r="B9" s="69" t="str">
        <f>soupisky!$A$31</f>
        <v>Sokol Hradec Králové</v>
      </c>
      <c r="C9" s="70">
        <f>soupisky!$L$31</f>
        <v>2439</v>
      </c>
      <c r="D9" s="7"/>
      <c r="E9" s="38"/>
      <c r="F9" s="9"/>
      <c r="G9" s="40"/>
      <c r="H9" s="11"/>
      <c r="I9" s="7"/>
      <c r="J9" s="1"/>
    </row>
    <row r="10" spans="1:10" ht="12.75">
      <c r="A10" s="6"/>
      <c r="B10" s="69" t="str">
        <f>soupisky!$A$47</f>
        <v>SK Náchod-Plhov</v>
      </c>
      <c r="C10" s="70">
        <f>soupisky!$L$47</f>
        <v>2275</v>
      </c>
      <c r="D10" s="7"/>
      <c r="E10" s="38"/>
      <c r="F10" s="9"/>
      <c r="G10" s="40"/>
      <c r="H10" s="11"/>
      <c r="I10" s="7"/>
      <c r="J10" s="1"/>
    </row>
    <row r="11" spans="1:10" ht="12.75">
      <c r="A11" s="6"/>
      <c r="B11" s="69" t="str">
        <f>soupisky!$A$7</f>
        <v>SK Nové Město n.M. "A"</v>
      </c>
      <c r="C11" s="70">
        <f>soupisky!$L$7</f>
        <v>2110</v>
      </c>
      <c r="D11" s="7"/>
      <c r="E11" s="38"/>
      <c r="F11" s="9"/>
      <c r="G11" s="40"/>
      <c r="H11" s="11"/>
      <c r="I11" s="7"/>
      <c r="J11" s="1"/>
    </row>
    <row r="12" spans="1:10" ht="12.75">
      <c r="A12" s="6"/>
      <c r="B12" s="69" t="str">
        <f>soupisky!$A$39</f>
        <v>SK Týniště nad Orlicí</v>
      </c>
      <c r="C12" s="70">
        <f>soupisky!$L$39</f>
        <v>1553</v>
      </c>
      <c r="D12" s="7"/>
      <c r="E12" s="38"/>
      <c r="F12" s="9"/>
      <c r="G12" s="40"/>
      <c r="H12" s="11"/>
      <c r="I12" s="1"/>
      <c r="J12" s="1"/>
    </row>
    <row r="13" spans="1:10" ht="12.75">
      <c r="A13" s="6"/>
      <c r="B13" s="69" t="str">
        <f>soupisky!$A$15</f>
        <v>Sokol Dvůr Králové n./L.</v>
      </c>
      <c r="C13" s="70">
        <f>soupisky!$L$15</f>
        <v>1299</v>
      </c>
      <c r="D13" s="7"/>
      <c r="E13" s="38"/>
      <c r="F13" s="9"/>
      <c r="G13" s="40"/>
      <c r="H13" s="11"/>
      <c r="I13" s="7"/>
      <c r="J13" s="1"/>
    </row>
    <row r="14" spans="1:10" ht="12.75">
      <c r="A14" s="6"/>
      <c r="B14" s="69" t="str">
        <f>soupisky!$A$63</f>
        <v>SK Nové Město n.M. "B"</v>
      </c>
      <c r="C14" s="70">
        <f>soupisky!$L$63</f>
        <v>1229</v>
      </c>
      <c r="D14" s="7"/>
      <c r="E14" s="38"/>
      <c r="F14" s="9"/>
      <c r="G14" s="40"/>
      <c r="H14" s="11"/>
      <c r="I14" s="7"/>
      <c r="J14" s="1"/>
    </row>
    <row r="15" spans="1:10" ht="12.75">
      <c r="A15" s="6"/>
      <c r="B15" s="69" t="str">
        <f>soupisky!$A$55</f>
        <v>TJ Dobruška</v>
      </c>
      <c r="C15" s="70">
        <f>soupisky!$L$55</f>
        <v>910</v>
      </c>
      <c r="D15" s="7"/>
      <c r="E15" s="38"/>
      <c r="F15" s="9"/>
      <c r="G15" s="40"/>
      <c r="H15" s="11"/>
      <c r="I15" s="1"/>
      <c r="J15" s="1"/>
    </row>
    <row r="16" spans="1:10" ht="12.75">
      <c r="A16" s="6"/>
      <c r="B16" s="69" t="str">
        <f>soupisky!$A$71</f>
        <v>SK Solnice "B"</v>
      </c>
      <c r="C16" s="70">
        <f>soupisky!$L$71</f>
        <v>857</v>
      </c>
      <c r="D16" s="7"/>
      <c r="E16" s="38"/>
      <c r="F16" s="9"/>
      <c r="G16" s="9"/>
      <c r="H16" s="11"/>
      <c r="I16" s="1"/>
      <c r="J16" s="1"/>
    </row>
    <row r="17" spans="1:10" ht="12.75">
      <c r="A17" s="6"/>
      <c r="B17" s="69" t="str">
        <f>soupisky!$A$79</f>
        <v>MIMO</v>
      </c>
      <c r="C17" s="70">
        <f>soupisky!$L$79</f>
        <v>915</v>
      </c>
      <c r="D17" s="7"/>
      <c r="E17" s="38"/>
      <c r="F17" s="9"/>
      <c r="G17" s="9"/>
      <c r="H17" s="11"/>
      <c r="I17" s="7"/>
      <c r="J17" s="1"/>
    </row>
    <row r="18" spans="1:10" ht="12.75">
      <c r="A18" s="6"/>
      <c r="B18" s="5"/>
      <c r="C18" s="5"/>
      <c r="D18" s="7"/>
      <c r="E18" s="38"/>
      <c r="F18" s="9"/>
      <c r="G18" s="9"/>
      <c r="H18" s="11"/>
      <c r="I18" s="1"/>
      <c r="J18" s="1"/>
    </row>
    <row r="19" spans="1:10" ht="12.75">
      <c r="A19" s="6"/>
      <c r="B19" s="10"/>
      <c r="C19" s="37"/>
      <c r="D19" s="7"/>
      <c r="E19" s="38"/>
      <c r="F19" s="9"/>
      <c r="G19" s="9"/>
      <c r="H19" s="11"/>
      <c r="I19" s="7"/>
      <c r="J19" s="1"/>
    </row>
    <row r="20" spans="1:10" ht="12.75">
      <c r="A20" s="1"/>
      <c r="B20" s="12" t="s">
        <v>117</v>
      </c>
      <c r="C20" s="6"/>
      <c r="D20" s="6"/>
      <c r="E20" s="6"/>
      <c r="F20" s="6"/>
      <c r="G20" s="6"/>
      <c r="H20" s="6"/>
      <c r="I20" s="6"/>
      <c r="J20" s="1"/>
    </row>
    <row r="21" spans="1:10" ht="12.75">
      <c r="A21" s="6"/>
      <c r="B21" s="39" t="str">
        <f>soupisky!$A$23</f>
        <v>SK Solnice "A"</v>
      </c>
      <c r="C21" s="71">
        <v>0</v>
      </c>
      <c r="D21" s="40">
        <f>SUM(0,soupisky!$L$23)</f>
        <v>2972</v>
      </c>
      <c r="E21" s="38"/>
      <c r="F21" s="9"/>
      <c r="G21" s="9"/>
      <c r="H21" s="11"/>
      <c r="I21" s="7"/>
      <c r="J21" s="1"/>
    </row>
    <row r="22" spans="1:10" ht="12.75">
      <c r="A22" s="6"/>
      <c r="B22" s="39" t="str">
        <f>soupisky!$A$31</f>
        <v>Sokol Hradec Králové</v>
      </c>
      <c r="C22" s="71">
        <v>0</v>
      </c>
      <c r="D22" s="40">
        <f>SUM(0,soupisky!$L$31)</f>
        <v>2439</v>
      </c>
      <c r="E22" s="38"/>
      <c r="F22" s="9"/>
      <c r="G22" s="9"/>
      <c r="H22" s="11"/>
      <c r="I22" s="7"/>
      <c r="J22" s="1"/>
    </row>
    <row r="23" spans="1:10" ht="12.75">
      <c r="A23" s="6"/>
      <c r="B23" s="39" t="str">
        <f>soupisky!$A$47</f>
        <v>SK Náchod-Plhov</v>
      </c>
      <c r="C23" s="71">
        <v>0</v>
      </c>
      <c r="D23" s="40">
        <f>SUM(0,soupisky!$L$47)</f>
        <v>2275</v>
      </c>
      <c r="E23" s="38"/>
      <c r="F23" s="9"/>
      <c r="G23" s="9"/>
      <c r="H23" s="11"/>
      <c r="I23" s="7"/>
      <c r="J23" s="1"/>
    </row>
    <row r="24" spans="1:10" ht="12.75">
      <c r="A24" s="6"/>
      <c r="B24" s="39" t="str">
        <f>soupisky!$A$7</f>
        <v>SK Nové Město n.M. "A"</v>
      </c>
      <c r="C24" s="71">
        <v>0</v>
      </c>
      <c r="D24" s="40">
        <f>SUM(0,soupisky!$L$7)</f>
        <v>2110</v>
      </c>
      <c r="E24" s="38"/>
      <c r="F24" s="9"/>
      <c r="G24" s="9"/>
      <c r="H24" s="11"/>
      <c r="I24" s="7"/>
      <c r="J24" s="1"/>
    </row>
    <row r="25" spans="1:10" ht="12.75">
      <c r="A25" s="6"/>
      <c r="B25" s="39" t="str">
        <f>soupisky!$A$39</f>
        <v>SK Týniště nad Orlicí</v>
      </c>
      <c r="C25" s="71">
        <v>0</v>
      </c>
      <c r="D25" s="40">
        <f>SUM(0,soupisky!$L$39)</f>
        <v>1553</v>
      </c>
      <c r="E25" s="38"/>
      <c r="F25" s="9"/>
      <c r="G25" s="9"/>
      <c r="H25" s="11"/>
      <c r="I25" s="1"/>
      <c r="J25" s="1"/>
    </row>
    <row r="26" spans="1:10" ht="12.75">
      <c r="A26" s="6"/>
      <c r="B26" s="39" t="str">
        <f>soupisky!$A$15</f>
        <v>Sokol Dvůr Králové n./L.</v>
      </c>
      <c r="C26" s="71">
        <v>0</v>
      </c>
      <c r="D26" s="40">
        <f>SUM(0,soupisky!$L$15)</f>
        <v>1299</v>
      </c>
      <c r="E26" s="38"/>
      <c r="F26" s="9"/>
      <c r="G26" s="9"/>
      <c r="H26" s="11"/>
      <c r="I26" s="7"/>
      <c r="J26" s="1"/>
    </row>
    <row r="27" spans="1:10" ht="12.75">
      <c r="A27" s="6"/>
      <c r="B27" s="39" t="str">
        <f>soupisky!$A$63</f>
        <v>SK Nové Město n.M. "B"</v>
      </c>
      <c r="C27" s="71">
        <v>0</v>
      </c>
      <c r="D27" s="40">
        <f>SUM(0,soupisky!$L$63)</f>
        <v>1229</v>
      </c>
      <c r="E27" s="38"/>
      <c r="F27" s="9"/>
      <c r="G27" s="9"/>
      <c r="H27" s="11"/>
      <c r="I27" s="7"/>
      <c r="J27" s="1"/>
    </row>
    <row r="28" spans="1:10" ht="12.75">
      <c r="A28" s="6"/>
      <c r="B28" s="39" t="str">
        <f>soupisky!$A$55</f>
        <v>TJ Dobruška</v>
      </c>
      <c r="C28" s="71">
        <v>0</v>
      </c>
      <c r="D28" s="40">
        <f>SUM(0,soupisky!$L$55)</f>
        <v>910</v>
      </c>
      <c r="E28" s="38"/>
      <c r="F28" s="9"/>
      <c r="G28" s="9"/>
      <c r="H28" s="11"/>
      <c r="I28" s="1"/>
      <c r="J28" s="1"/>
    </row>
    <row r="29" spans="1:10" ht="12.75">
      <c r="A29" s="6"/>
      <c r="B29" s="39" t="str">
        <f>soupisky!$A$71</f>
        <v>SK Solnice "B"</v>
      </c>
      <c r="C29" s="71">
        <v>0</v>
      </c>
      <c r="D29" s="40">
        <f>SUM(0,soupisky!$L$71)</f>
        <v>857</v>
      </c>
      <c r="E29" s="38"/>
      <c r="F29" s="9"/>
      <c r="G29" s="9"/>
      <c r="H29" s="11"/>
      <c r="I29" s="1"/>
      <c r="J29" s="1"/>
    </row>
    <row r="30" spans="1:10" ht="12.75">
      <c r="A30" s="6"/>
      <c r="B30" s="39" t="str">
        <f>soupisky!$A$79</f>
        <v>MIMO</v>
      </c>
      <c r="C30" s="71">
        <f>SUM(0,0)</f>
        <v>0</v>
      </c>
      <c r="D30" s="40">
        <f>SUM(0,soupisky!$L$79)</f>
        <v>915</v>
      </c>
      <c r="E30" s="38"/>
      <c r="F30" s="9"/>
      <c r="G30" s="9"/>
      <c r="H30" s="11"/>
      <c r="I30" s="7"/>
      <c r="J30" s="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workbookViewId="0" topLeftCell="A34">
      <selection activeCell="C7" sqref="C7:C66"/>
    </sheetView>
  </sheetViews>
  <sheetFormatPr defaultColWidth="9.00390625" defaultRowHeight="12.75"/>
  <cols>
    <col min="1" max="1" width="5.875" style="79" customWidth="1"/>
    <col min="2" max="2" width="17.375" style="79" customWidth="1"/>
    <col min="3" max="3" width="4.75390625" style="79" customWidth="1"/>
    <col min="4" max="4" width="26.75390625" style="79" customWidth="1"/>
    <col min="5" max="5" width="6.00390625" style="79" customWidth="1"/>
    <col min="6" max="6" width="9.125" style="79" customWidth="1"/>
    <col min="7" max="7" width="6.375" style="79" customWidth="1"/>
    <col min="8" max="8" width="8.25390625" style="79" customWidth="1"/>
    <col min="9" max="16384" width="9.125" style="79" customWidth="1"/>
  </cols>
  <sheetData>
    <row r="1" ht="13.5" thickBot="1">
      <c r="A1" s="79" t="s">
        <v>45</v>
      </c>
    </row>
    <row r="2" spans="1:8" ht="12.75">
      <c r="A2" s="2" t="s">
        <v>22</v>
      </c>
      <c r="B2" s="2"/>
      <c r="C2" s="3" t="str">
        <f>soupisky!$A$1</f>
        <v>KRAJSKÝ PŘEBOR DRUŽSTEV MLADŠÍHO ŽACTVA II.TŘÍDY    </v>
      </c>
      <c r="D2" s="2"/>
      <c r="E2" s="2"/>
      <c r="H2" s="80" t="s">
        <v>4</v>
      </c>
    </row>
    <row r="3" spans="1:8" ht="12.75">
      <c r="A3" s="2" t="s">
        <v>23</v>
      </c>
      <c r="C3" s="3" t="str">
        <f>soupisky!$B$2</f>
        <v>Týniště nad Orlicí</v>
      </c>
      <c r="D3" s="2"/>
      <c r="E3" s="2" t="s">
        <v>3</v>
      </c>
      <c r="F3" s="4">
        <f>soupisky!$E$2</f>
        <v>39212</v>
      </c>
      <c r="H3" s="81" t="s">
        <v>5</v>
      </c>
    </row>
    <row r="4" spans="4:8" ht="12.75">
      <c r="D4" s="79" t="s">
        <v>24</v>
      </c>
      <c r="H4" s="81"/>
    </row>
    <row r="5" spans="2:8" ht="13.5" thickBot="1">
      <c r="B5" s="2" t="s">
        <v>1</v>
      </c>
      <c r="D5" s="2" t="s">
        <v>25</v>
      </c>
      <c r="E5" s="3" t="str">
        <f>soupisky!$C$4</f>
        <v>MLADŠÍ ŽÁCI II</v>
      </c>
      <c r="H5" s="81"/>
    </row>
    <row r="6" spans="1:8" ht="26.25" thickBot="1">
      <c r="A6" s="82" t="s">
        <v>6</v>
      </c>
      <c r="B6" s="83" t="s">
        <v>7</v>
      </c>
      <c r="C6" s="84" t="s">
        <v>8</v>
      </c>
      <c r="D6" s="84" t="s">
        <v>9</v>
      </c>
      <c r="E6" s="83" t="s">
        <v>10</v>
      </c>
      <c r="F6" s="85" t="s">
        <v>11</v>
      </c>
      <c r="G6" s="85" t="s">
        <v>12</v>
      </c>
      <c r="H6" s="86" t="s">
        <v>13</v>
      </c>
    </row>
    <row r="7" spans="1:8" ht="15" customHeight="1">
      <c r="A7" s="87"/>
      <c r="B7" s="88" t="str">
        <f>soupisky!$A$8</f>
        <v>Havelka Jakub </v>
      </c>
      <c r="C7" s="142">
        <f>soupisky!$B$8</f>
        <v>96</v>
      </c>
      <c r="D7" s="88" t="str">
        <f>soupisky!$A$7</f>
        <v>SK Nové Město n.M. "A"</v>
      </c>
      <c r="E7" s="87"/>
      <c r="F7" s="89"/>
      <c r="G7" s="87"/>
      <c r="H7" s="87"/>
    </row>
    <row r="8" spans="1:8" ht="15" customHeight="1">
      <c r="A8" s="90"/>
      <c r="B8" s="88" t="str">
        <f>soupisky!$A$9</f>
        <v>Hlaváček Filip</v>
      </c>
      <c r="C8" s="142">
        <f>soupisky!$B$9</f>
        <v>96</v>
      </c>
      <c r="D8" s="88" t="str">
        <f>soupisky!$A$7</f>
        <v>SK Nové Město n.M. "A"</v>
      </c>
      <c r="E8" s="91"/>
      <c r="F8" s="92"/>
      <c r="G8" s="93"/>
      <c r="H8" s="93"/>
    </row>
    <row r="9" spans="1:8" ht="15" customHeight="1">
      <c r="A9" s="90"/>
      <c r="B9" s="88" t="str">
        <f>soupisky!$A$10</f>
        <v>Remeš Vojtěch</v>
      </c>
      <c r="C9" s="142">
        <f>soupisky!$B$10</f>
        <v>98</v>
      </c>
      <c r="D9" s="88" t="str">
        <f>soupisky!$A$7</f>
        <v>SK Nové Město n.M. "A"</v>
      </c>
      <c r="E9" s="91"/>
      <c r="F9" s="92"/>
      <c r="G9" s="93"/>
      <c r="H9" s="93"/>
    </row>
    <row r="10" spans="1:8" ht="15" customHeight="1">
      <c r="A10" s="90"/>
      <c r="B10" s="88" t="str">
        <f>soupisky!$A$11</f>
        <v>Fišer Michal</v>
      </c>
      <c r="C10" s="142">
        <f>soupisky!$B$11</f>
        <v>98</v>
      </c>
      <c r="D10" s="88" t="str">
        <f>soupisky!$A$7</f>
        <v>SK Nové Město n.M. "A"</v>
      </c>
      <c r="E10" s="91"/>
      <c r="F10" s="92"/>
      <c r="G10" s="93"/>
      <c r="H10" s="93"/>
    </row>
    <row r="11" spans="1:8" ht="15" customHeight="1">
      <c r="A11" s="90"/>
      <c r="B11" s="88" t="str">
        <f>soupisky!$A$12</f>
        <v>Vancl Matouš</v>
      </c>
      <c r="C11" s="142">
        <f>soupisky!$B$12</f>
        <v>98</v>
      </c>
      <c r="D11" s="88" t="str">
        <f>soupisky!$A$7</f>
        <v>SK Nové Město n.M. "A"</v>
      </c>
      <c r="E11" s="91"/>
      <c r="F11" s="92"/>
      <c r="G11" s="93"/>
      <c r="H11" s="93"/>
    </row>
    <row r="12" spans="1:8" ht="15" customHeight="1">
      <c r="A12" s="90"/>
      <c r="B12" s="88">
        <f>soupisky!$A$13</f>
        <v>0</v>
      </c>
      <c r="C12" s="142">
        <f>soupisky!$B$13</f>
        <v>0</v>
      </c>
      <c r="D12" s="88" t="str">
        <f>soupisky!$A$7</f>
        <v>SK Nové Město n.M. "A"</v>
      </c>
      <c r="E12" s="91"/>
      <c r="F12" s="92"/>
      <c r="G12" s="93"/>
      <c r="H12" s="93"/>
    </row>
    <row r="13" spans="1:8" ht="15" customHeight="1">
      <c r="A13" s="90"/>
      <c r="B13" s="88" t="str">
        <f>soupisky!$A$16</f>
        <v>Janíček Petr</v>
      </c>
      <c r="C13" s="142">
        <f>soupisky!$B$16</f>
        <v>96</v>
      </c>
      <c r="D13" s="88" t="str">
        <f>soupisky!$A$15</f>
        <v>Sokol Dvůr Králové n./L.</v>
      </c>
      <c r="E13" s="91"/>
      <c r="F13" s="92"/>
      <c r="G13" s="93"/>
      <c r="H13" s="93"/>
    </row>
    <row r="14" spans="1:8" ht="15" customHeight="1">
      <c r="A14" s="90"/>
      <c r="B14" s="88" t="str">
        <f>soupisky!$A$17</f>
        <v>Doubal Jan</v>
      </c>
      <c r="C14" s="142">
        <f>soupisky!$B$17</f>
        <v>96</v>
      </c>
      <c r="D14" s="88" t="str">
        <f>soupisky!$A$15</f>
        <v>Sokol Dvůr Králové n./L.</v>
      </c>
      <c r="E14" s="91"/>
      <c r="F14" s="92"/>
      <c r="G14" s="93"/>
      <c r="H14" s="93"/>
    </row>
    <row r="15" spans="1:8" ht="15" customHeight="1">
      <c r="A15" s="90"/>
      <c r="B15" s="88" t="str">
        <f>soupisky!$A$18</f>
        <v>Rausa Ondřej</v>
      </c>
      <c r="C15" s="142">
        <f>soupisky!$B$18</f>
        <v>98</v>
      </c>
      <c r="D15" s="88" t="str">
        <f>soupisky!$A$15</f>
        <v>Sokol Dvůr Králové n./L.</v>
      </c>
      <c r="E15" s="91"/>
      <c r="F15" s="92"/>
      <c r="G15" s="93"/>
      <c r="H15" s="93"/>
    </row>
    <row r="16" spans="1:8" ht="15" customHeight="1">
      <c r="A16" s="90"/>
      <c r="B16" s="88" t="str">
        <f>soupisky!$A$19</f>
        <v>Obst Vojtěch</v>
      </c>
      <c r="C16" s="142">
        <f>soupisky!$B$19</f>
        <v>98</v>
      </c>
      <c r="D16" s="88" t="str">
        <f>soupisky!$A$15</f>
        <v>Sokol Dvůr Králové n./L.</v>
      </c>
      <c r="E16" s="91"/>
      <c r="F16" s="92"/>
      <c r="G16" s="93"/>
      <c r="H16" s="93"/>
    </row>
    <row r="17" spans="1:8" ht="15" customHeight="1">
      <c r="A17" s="90"/>
      <c r="B17" s="88" t="str">
        <f>soupisky!$A$20</f>
        <v>Vlček Pavel</v>
      </c>
      <c r="C17" s="142">
        <f>soupisky!$B$20</f>
        <v>99</v>
      </c>
      <c r="D17" s="88" t="str">
        <f>soupisky!$A$15</f>
        <v>Sokol Dvůr Králové n./L.</v>
      </c>
      <c r="E17" s="91"/>
      <c r="F17" s="92"/>
      <c r="G17" s="93"/>
      <c r="H17" s="93"/>
    </row>
    <row r="18" spans="1:8" ht="15" customHeight="1">
      <c r="A18" s="90"/>
      <c r="B18" s="88">
        <f>soupisky!$A$21</f>
        <v>0</v>
      </c>
      <c r="C18" s="142">
        <f>soupisky!$B$21</f>
        <v>0</v>
      </c>
      <c r="D18" s="88" t="str">
        <f>soupisky!$A$15</f>
        <v>Sokol Dvůr Králové n./L.</v>
      </c>
      <c r="E18" s="91"/>
      <c r="F18" s="92"/>
      <c r="G18" s="93"/>
      <c r="H18" s="93"/>
    </row>
    <row r="19" spans="1:8" ht="15" customHeight="1">
      <c r="A19" s="90"/>
      <c r="B19" s="88" t="str">
        <f>soupisky!$A$24</f>
        <v>Preininger Kryštof</v>
      </c>
      <c r="C19" s="142">
        <f>soupisky!$B$24</f>
        <v>96</v>
      </c>
      <c r="D19" s="88" t="str">
        <f>soupisky!$A$23</f>
        <v>SK Solnice "A"</v>
      </c>
      <c r="E19" s="91"/>
      <c r="F19" s="92"/>
      <c r="G19" s="93"/>
      <c r="H19" s="93"/>
    </row>
    <row r="20" spans="1:8" ht="15" customHeight="1">
      <c r="A20" s="94"/>
      <c r="B20" s="88" t="str">
        <f>soupisky!$A$25</f>
        <v>Derner Václav</v>
      </c>
      <c r="C20" s="142">
        <f>soupisky!$B$25</f>
        <v>96</v>
      </c>
      <c r="D20" s="88" t="str">
        <f>soupisky!$A$23</f>
        <v>SK Solnice "A"</v>
      </c>
      <c r="E20" s="95"/>
      <c r="F20" s="89"/>
      <c r="G20" s="87"/>
      <c r="H20" s="87"/>
    </row>
    <row r="21" spans="1:8" ht="15" customHeight="1">
      <c r="A21" s="90"/>
      <c r="B21" s="88" t="str">
        <f>soupisky!$A$26</f>
        <v>Lžičař Václav</v>
      </c>
      <c r="C21" s="142">
        <f>soupisky!$B$26</f>
        <v>97</v>
      </c>
      <c r="D21" s="88" t="str">
        <f>soupisky!$A$23</f>
        <v>SK Solnice "A"</v>
      </c>
      <c r="E21" s="91"/>
      <c r="F21" s="92"/>
      <c r="G21" s="93"/>
      <c r="H21" s="93"/>
    </row>
    <row r="22" spans="1:8" ht="15" customHeight="1">
      <c r="A22" s="90"/>
      <c r="B22" s="88" t="str">
        <f>soupisky!$A$27</f>
        <v>Chadim Jakub</v>
      </c>
      <c r="C22" s="142">
        <f>soupisky!$B$27</f>
        <v>96</v>
      </c>
      <c r="D22" s="88" t="str">
        <f>soupisky!$A$23</f>
        <v>SK Solnice "A"</v>
      </c>
      <c r="E22" s="91"/>
      <c r="F22" s="92"/>
      <c r="G22" s="93"/>
      <c r="H22" s="93"/>
    </row>
    <row r="23" spans="1:8" ht="15" customHeight="1">
      <c r="A23" s="90"/>
      <c r="B23" s="88" t="str">
        <f>soupisky!$A$28</f>
        <v>Dušek Ondřej</v>
      </c>
      <c r="C23" s="142">
        <f>soupisky!$B$28</f>
        <v>96</v>
      </c>
      <c r="D23" s="88" t="str">
        <f>soupisky!$A$23</f>
        <v>SK Solnice "A"</v>
      </c>
      <c r="E23" s="91"/>
      <c r="F23" s="92"/>
      <c r="G23" s="93"/>
      <c r="H23" s="93"/>
    </row>
    <row r="24" spans="1:8" ht="15" customHeight="1">
      <c r="A24" s="90"/>
      <c r="B24" s="88" t="str">
        <f>soupisky!$A$29</f>
        <v>Koubek Antonín</v>
      </c>
      <c r="C24" s="142">
        <f>soupisky!$B$29</f>
        <v>96</v>
      </c>
      <c r="D24" s="88" t="str">
        <f>soupisky!$A$23</f>
        <v>SK Solnice "A"</v>
      </c>
      <c r="E24" s="91"/>
      <c r="F24" s="92"/>
      <c r="G24" s="93"/>
      <c r="H24" s="93"/>
    </row>
    <row r="25" spans="1:8" ht="15" customHeight="1">
      <c r="A25" s="90"/>
      <c r="B25" s="88" t="str">
        <f>soupisky!$A$32</f>
        <v>Novotný Jan</v>
      </c>
      <c r="C25" s="142">
        <f>soupisky!$B$32</f>
        <v>97</v>
      </c>
      <c r="D25" s="88" t="str">
        <f>soupisky!$A$31</f>
        <v>Sokol Hradec Králové</v>
      </c>
      <c r="E25" s="91"/>
      <c r="F25" s="96"/>
      <c r="G25" s="93"/>
      <c r="H25" s="93"/>
    </row>
    <row r="26" spans="1:8" ht="15" customHeight="1">
      <c r="A26" s="90"/>
      <c r="B26" s="88" t="str">
        <f>soupisky!$A$33</f>
        <v>Doležal Jan</v>
      </c>
      <c r="C26" s="142">
        <f>soupisky!$B$33</f>
        <v>96</v>
      </c>
      <c r="D26" s="88" t="str">
        <f>soupisky!$A$31</f>
        <v>Sokol Hradec Králové</v>
      </c>
      <c r="E26" s="91"/>
      <c r="F26" s="92"/>
      <c r="G26" s="93"/>
      <c r="H26" s="93"/>
    </row>
    <row r="27" spans="1:8" ht="15" customHeight="1">
      <c r="A27" s="90"/>
      <c r="B27" s="88" t="str">
        <f>soupisky!$A$34</f>
        <v>Kunc Tomáš</v>
      </c>
      <c r="C27" s="142">
        <f>soupisky!$B$34</f>
        <v>97</v>
      </c>
      <c r="D27" s="88" t="str">
        <f>soupisky!$A$31</f>
        <v>Sokol Hradec Králové</v>
      </c>
      <c r="E27" s="91"/>
      <c r="F27" s="92"/>
      <c r="G27" s="93"/>
      <c r="H27" s="93"/>
    </row>
    <row r="28" spans="1:8" ht="15" customHeight="1">
      <c r="A28" s="90"/>
      <c r="B28" s="88" t="str">
        <f>soupisky!$A$35</f>
        <v>Česák Michal</v>
      </c>
      <c r="C28" s="142">
        <f>soupisky!$B$35</f>
        <v>97</v>
      </c>
      <c r="D28" s="88" t="str">
        <f>soupisky!$A$31</f>
        <v>Sokol Hradec Králové</v>
      </c>
      <c r="E28" s="91"/>
      <c r="F28" s="92"/>
      <c r="G28" s="93"/>
      <c r="H28" s="93"/>
    </row>
    <row r="29" spans="1:8" ht="15" customHeight="1">
      <c r="A29" s="90"/>
      <c r="B29" s="88" t="str">
        <f>soupisky!$A$36</f>
        <v>Vyleta Michal</v>
      </c>
      <c r="C29" s="142">
        <f>soupisky!$B$36</f>
        <v>96</v>
      </c>
      <c r="D29" s="88" t="str">
        <f>soupisky!$A$31</f>
        <v>Sokol Hradec Králové</v>
      </c>
      <c r="E29" s="91"/>
      <c r="F29" s="92"/>
      <c r="G29" s="93"/>
      <c r="H29" s="93"/>
    </row>
    <row r="30" spans="1:8" ht="15" customHeight="1">
      <c r="A30" s="90"/>
      <c r="B30" s="88" t="str">
        <f>soupisky!$A$37</f>
        <v>Šlégl Jiří</v>
      </c>
      <c r="C30" s="142">
        <f>soupisky!$B$37</f>
        <v>97</v>
      </c>
      <c r="D30" s="88" t="str">
        <f>soupisky!$A$31</f>
        <v>Sokol Hradec Králové</v>
      </c>
      <c r="E30" s="91"/>
      <c r="F30" s="92"/>
      <c r="G30" s="93"/>
      <c r="H30" s="93"/>
    </row>
    <row r="31" spans="1:9" ht="15" customHeight="1">
      <c r="A31" s="90"/>
      <c r="B31" s="88" t="str">
        <f>soupisky!$A$40</f>
        <v>Jaroměřský Patrik</v>
      </c>
      <c r="C31" s="142">
        <f>soupisky!$B$40</f>
        <v>96</v>
      </c>
      <c r="D31" s="88" t="str">
        <f>soupisky!$A$39</f>
        <v>SK Týniště nad Orlicí</v>
      </c>
      <c r="E31" s="91"/>
      <c r="F31" s="92"/>
      <c r="G31" s="93"/>
      <c r="H31" s="93"/>
      <c r="I31" s="97"/>
    </row>
    <row r="32" spans="1:9" ht="15" customHeight="1">
      <c r="A32" s="90"/>
      <c r="B32" s="88" t="str">
        <f>soupisky!$A$41</f>
        <v>Ládr Tomáš</v>
      </c>
      <c r="C32" s="142">
        <f>soupisky!$B$41</f>
        <v>96</v>
      </c>
      <c r="D32" s="88" t="str">
        <f>soupisky!$A$39</f>
        <v>SK Týniště nad Orlicí</v>
      </c>
      <c r="E32" s="91"/>
      <c r="F32" s="98"/>
      <c r="G32" s="93"/>
      <c r="H32" s="93"/>
      <c r="I32" s="97"/>
    </row>
    <row r="33" spans="1:9" ht="15" customHeight="1">
      <c r="A33" s="97"/>
      <c r="B33" s="88" t="str">
        <f>soupisky!$A$42</f>
        <v>Procházka Michal</v>
      </c>
      <c r="C33" s="142">
        <f>soupisky!$B$42</f>
        <v>98</v>
      </c>
      <c r="D33" s="88" t="str">
        <f>soupisky!$A$39</f>
        <v>SK Týniště nad Orlicí</v>
      </c>
      <c r="E33" s="99"/>
      <c r="F33" s="92"/>
      <c r="G33" s="93"/>
      <c r="H33" s="93"/>
      <c r="I33" s="97"/>
    </row>
    <row r="34" spans="1:16" ht="15" customHeight="1">
      <c r="A34" s="90"/>
      <c r="B34" s="88" t="str">
        <f>soupisky!$A$43</f>
        <v>Vacek Lukáš</v>
      </c>
      <c r="C34" s="142" t="str">
        <f>soupisky!$B$43</f>
        <v>00</v>
      </c>
      <c r="D34" s="88" t="str">
        <f>soupisky!$A$39</f>
        <v>SK Týniště nad Orlicí</v>
      </c>
      <c r="E34" s="91"/>
      <c r="F34" s="92"/>
      <c r="G34" s="93"/>
      <c r="H34" s="93"/>
      <c r="J34" s="100"/>
      <c r="K34" s="97"/>
      <c r="L34" s="97"/>
      <c r="M34" s="97"/>
      <c r="N34" s="97"/>
      <c r="O34" s="97"/>
      <c r="P34" s="97"/>
    </row>
    <row r="35" spans="1:16" ht="15" customHeight="1">
      <c r="A35" s="90"/>
      <c r="B35" s="88" t="str">
        <f>soupisky!$A$44</f>
        <v>Kukla Jiří</v>
      </c>
      <c r="C35" s="142" t="str">
        <f>soupisky!$B$44</f>
        <v>00</v>
      </c>
      <c r="D35" s="88" t="str">
        <f>soupisky!$A$39</f>
        <v>SK Týniště nad Orlicí</v>
      </c>
      <c r="E35" s="91"/>
      <c r="F35" s="92"/>
      <c r="G35" s="93"/>
      <c r="H35" s="93"/>
      <c r="J35" s="97"/>
      <c r="K35" s="97"/>
      <c r="L35" s="97"/>
      <c r="M35" s="97"/>
      <c r="N35" s="97"/>
      <c r="O35" s="97"/>
      <c r="P35" s="97"/>
    </row>
    <row r="36" spans="1:16" ht="15" customHeight="1">
      <c r="A36" s="90"/>
      <c r="B36" s="88" t="str">
        <f>soupisky!$A$45</f>
        <v>Prause Marek</v>
      </c>
      <c r="C36" s="142" t="str">
        <f>soupisky!$B$45</f>
        <v>00</v>
      </c>
      <c r="D36" s="88" t="str">
        <f>soupisky!$A$39</f>
        <v>SK Týniště nad Orlicí</v>
      </c>
      <c r="E36" s="91"/>
      <c r="F36" s="92"/>
      <c r="G36" s="93"/>
      <c r="H36" s="93"/>
      <c r="J36" s="97"/>
      <c r="K36" s="97"/>
      <c r="L36" s="97"/>
      <c r="M36" s="97"/>
      <c r="N36" s="97"/>
      <c r="O36" s="97"/>
      <c r="P36" s="97"/>
    </row>
    <row r="37" spans="1:16" ht="15" customHeight="1">
      <c r="A37" s="90"/>
      <c r="B37" s="88" t="str">
        <f>soupisky!$A$48</f>
        <v>Bareš Tomáš</v>
      </c>
      <c r="C37" s="142">
        <f>soupisky!$B$48</f>
        <v>97</v>
      </c>
      <c r="D37" s="88" t="str">
        <f>soupisky!$A$47</f>
        <v>SK Náchod-Plhov</v>
      </c>
      <c r="E37" s="91"/>
      <c r="F37" s="92"/>
      <c r="G37" s="93"/>
      <c r="H37" s="93"/>
      <c r="J37" s="97"/>
      <c r="K37" s="97"/>
      <c r="L37" s="97"/>
      <c r="M37" s="97"/>
      <c r="N37" s="97"/>
      <c r="O37" s="97"/>
      <c r="P37" s="97"/>
    </row>
    <row r="38" spans="1:16" ht="15" customHeight="1">
      <c r="A38" s="90"/>
      <c r="B38" s="88" t="str">
        <f>soupisky!$A$49</f>
        <v>Hylena Miroslav</v>
      </c>
      <c r="C38" s="142">
        <f>soupisky!$B$49</f>
        <v>97</v>
      </c>
      <c r="D38" s="88" t="str">
        <f>soupisky!$A$47</f>
        <v>SK Náchod-Plhov</v>
      </c>
      <c r="E38" s="91"/>
      <c r="F38" s="92"/>
      <c r="G38" s="93"/>
      <c r="H38" s="93"/>
      <c r="J38" s="97"/>
      <c r="K38" s="97"/>
      <c r="L38" s="97"/>
      <c r="M38" s="97"/>
      <c r="N38" s="97"/>
      <c r="O38" s="97"/>
      <c r="P38" s="97"/>
    </row>
    <row r="39" spans="1:16" ht="15" customHeight="1">
      <c r="A39" s="90"/>
      <c r="B39" s="88" t="str">
        <f>soupisky!$A$50</f>
        <v>Vu Than Long</v>
      </c>
      <c r="C39" s="142">
        <f>soupisky!$B$50</f>
        <v>97</v>
      </c>
      <c r="D39" s="88" t="str">
        <f>soupisky!$A$47</f>
        <v>SK Náchod-Plhov</v>
      </c>
      <c r="E39" s="91"/>
      <c r="F39" s="92"/>
      <c r="G39" s="93"/>
      <c r="H39" s="93"/>
      <c r="J39" s="97"/>
      <c r="K39" s="97"/>
      <c r="L39" s="97"/>
      <c r="M39" s="97"/>
      <c r="N39" s="97"/>
      <c r="O39" s="97"/>
      <c r="P39" s="97"/>
    </row>
    <row r="40" spans="1:16" ht="15" customHeight="1">
      <c r="A40" s="90"/>
      <c r="B40" s="88" t="str">
        <f>soupisky!$A$51</f>
        <v>Jelínek Matěj</v>
      </c>
      <c r="C40" s="142">
        <f>soupisky!$B$51</f>
        <v>97</v>
      </c>
      <c r="D40" s="88" t="str">
        <f>soupisky!$A$47</f>
        <v>SK Náchod-Plhov</v>
      </c>
      <c r="E40" s="91"/>
      <c r="F40" s="92"/>
      <c r="G40" s="93"/>
      <c r="H40" s="93"/>
      <c r="J40" s="97"/>
      <c r="K40" s="97"/>
      <c r="L40" s="97"/>
      <c r="M40" s="97"/>
      <c r="N40" s="97"/>
      <c r="O40" s="97"/>
      <c r="P40" s="97"/>
    </row>
    <row r="41" spans="1:16" ht="15" customHeight="1">
      <c r="A41" s="90"/>
      <c r="B41" s="88" t="str">
        <f>soupisky!$A$52</f>
        <v>Šmejkal Jan</v>
      </c>
      <c r="C41" s="142">
        <f>soupisky!$B$52</f>
        <v>96</v>
      </c>
      <c r="D41" s="88" t="str">
        <f>soupisky!$A$47</f>
        <v>SK Náchod-Plhov</v>
      </c>
      <c r="E41" s="91"/>
      <c r="F41" s="92"/>
      <c r="G41" s="93"/>
      <c r="H41" s="93"/>
      <c r="J41" s="97"/>
      <c r="K41" s="97"/>
      <c r="L41" s="97"/>
      <c r="M41" s="97"/>
      <c r="N41" s="97"/>
      <c r="O41" s="97"/>
      <c r="P41" s="97"/>
    </row>
    <row r="42" spans="1:16" ht="15" customHeight="1">
      <c r="A42" s="93"/>
      <c r="B42" s="88" t="str">
        <f>soupisky!$A$53</f>
        <v>Matuška Tomáš</v>
      </c>
      <c r="C42" s="142">
        <f>soupisky!$B$53</f>
        <v>96</v>
      </c>
      <c r="D42" s="88" t="str">
        <f>soupisky!$A$47</f>
        <v>SK Náchod-Plhov</v>
      </c>
      <c r="E42" s="99"/>
      <c r="F42" s="92"/>
      <c r="G42" s="93"/>
      <c r="H42" s="93"/>
      <c r="J42" s="101"/>
      <c r="K42" s="101"/>
      <c r="L42" s="101"/>
      <c r="M42" s="102"/>
      <c r="N42" s="103"/>
      <c r="O42" s="97"/>
      <c r="P42" s="97"/>
    </row>
    <row r="43" spans="1:9" ht="15" customHeight="1">
      <c r="A43" s="97"/>
      <c r="B43" s="88" t="str">
        <f>soupisky!$A$56</f>
        <v>Hájek Šimon</v>
      </c>
      <c r="C43" s="142">
        <f>soupisky!$B$56</f>
        <v>97</v>
      </c>
      <c r="D43" s="88" t="str">
        <f>soupisky!$A$55</f>
        <v>TJ Dobruška</v>
      </c>
      <c r="E43" s="91"/>
      <c r="F43" s="92"/>
      <c r="G43" s="93"/>
      <c r="H43" s="93"/>
      <c r="I43" s="97"/>
    </row>
    <row r="44" spans="1:9" ht="15" customHeight="1">
      <c r="A44" s="93"/>
      <c r="B44" s="88" t="str">
        <f>soupisky!$A$57</f>
        <v>Matějů Marek</v>
      </c>
      <c r="C44" s="142">
        <f>soupisky!$B$57</f>
        <v>99</v>
      </c>
      <c r="D44" s="88" t="str">
        <f>soupisky!$A$55</f>
        <v>TJ Dobruška</v>
      </c>
      <c r="E44" s="91"/>
      <c r="F44" s="92"/>
      <c r="G44" s="93"/>
      <c r="H44" s="93"/>
      <c r="I44" s="97"/>
    </row>
    <row r="45" spans="1:9" ht="15" customHeight="1">
      <c r="A45" s="93"/>
      <c r="B45" s="88" t="str">
        <f>soupisky!$A$58</f>
        <v>Ovčarik Adam</v>
      </c>
      <c r="C45" s="142">
        <f>soupisky!$B$58</f>
        <v>97</v>
      </c>
      <c r="D45" s="88" t="str">
        <f>soupisky!$A$55</f>
        <v>TJ Dobruška</v>
      </c>
      <c r="E45" s="91"/>
      <c r="F45" s="92"/>
      <c r="G45" s="93"/>
      <c r="H45" s="93"/>
      <c r="I45" s="97"/>
    </row>
    <row r="46" spans="1:9" ht="15" customHeight="1">
      <c r="A46" s="93"/>
      <c r="B46" s="88" t="str">
        <f>soupisky!$A$59</f>
        <v>Tužil Jiří</v>
      </c>
      <c r="C46" s="142">
        <f>soupisky!$B$59</f>
        <v>99</v>
      </c>
      <c r="D46" s="88" t="str">
        <f>soupisky!$A$55</f>
        <v>TJ Dobruška</v>
      </c>
      <c r="E46" s="91"/>
      <c r="F46" s="92"/>
      <c r="G46" s="93"/>
      <c r="H46" s="93"/>
      <c r="I46" s="97"/>
    </row>
    <row r="47" spans="1:9" ht="15" customHeight="1">
      <c r="A47" s="93"/>
      <c r="B47" s="88" t="str">
        <f>soupisky!$A$60</f>
        <v>Tužil Josef</v>
      </c>
      <c r="C47" s="142">
        <f>soupisky!$B$60</f>
        <v>99</v>
      </c>
      <c r="D47" s="88" t="str">
        <f>soupisky!$A$55</f>
        <v>TJ Dobruška</v>
      </c>
      <c r="E47" s="91"/>
      <c r="F47" s="92"/>
      <c r="G47" s="93"/>
      <c r="H47" s="93"/>
      <c r="I47" s="97"/>
    </row>
    <row r="48" spans="1:9" ht="15" customHeight="1">
      <c r="A48" s="93"/>
      <c r="B48" s="88" t="str">
        <f>soupisky!$A$61</f>
        <v>Řehák Karel</v>
      </c>
      <c r="C48" s="142" t="str">
        <f>soupisky!$B$61</f>
        <v>00</v>
      </c>
      <c r="D48" s="88" t="str">
        <f>soupisky!$A$55</f>
        <v>TJ Dobruška</v>
      </c>
      <c r="E48" s="91"/>
      <c r="F48" s="92"/>
      <c r="G48" s="93"/>
      <c r="H48" s="93"/>
      <c r="I48" s="97"/>
    </row>
    <row r="49" spans="1:9" ht="15" customHeight="1">
      <c r="A49" s="93"/>
      <c r="B49" s="88" t="str">
        <f>soupisky!$A$64</f>
        <v>Kameník Štěpán </v>
      </c>
      <c r="C49" s="142">
        <f>soupisky!$B$64</f>
        <v>97</v>
      </c>
      <c r="D49" s="88" t="str">
        <f>soupisky!$A$63</f>
        <v>SK Nové Město n.M. "B"</v>
      </c>
      <c r="E49" s="91"/>
      <c r="F49" s="92"/>
      <c r="G49" s="93"/>
      <c r="H49" s="93"/>
      <c r="I49" s="97"/>
    </row>
    <row r="50" spans="1:9" ht="15" customHeight="1">
      <c r="A50" s="93"/>
      <c r="B50" s="88" t="str">
        <f>soupisky!$A$65</f>
        <v>Soukup Josef </v>
      </c>
      <c r="C50" s="142">
        <f>soupisky!$B$65</f>
        <v>98</v>
      </c>
      <c r="D50" s="88" t="str">
        <f>soupisky!$A$63</f>
        <v>SK Nové Město n.M. "B"</v>
      </c>
      <c r="E50" s="91"/>
      <c r="F50" s="92"/>
      <c r="G50" s="93"/>
      <c r="H50" s="93"/>
      <c r="I50" s="97"/>
    </row>
    <row r="51" spans="1:9" ht="15" customHeight="1">
      <c r="A51" s="93"/>
      <c r="B51" s="88" t="str">
        <f>soupisky!$A$66</f>
        <v>Hastrdlo Lukáš</v>
      </c>
      <c r="C51" s="142">
        <f>soupisky!$B$66</f>
        <v>98</v>
      </c>
      <c r="D51" s="88" t="str">
        <f>soupisky!$A$63</f>
        <v>SK Nové Město n.M. "B"</v>
      </c>
      <c r="E51" s="91"/>
      <c r="F51" s="92"/>
      <c r="G51" s="93"/>
      <c r="H51" s="93"/>
      <c r="I51" s="97"/>
    </row>
    <row r="52" spans="1:9" ht="15" customHeight="1">
      <c r="A52" s="93"/>
      <c r="B52" s="88" t="str">
        <f>soupisky!$A$67</f>
        <v>Křivda Tomáš</v>
      </c>
      <c r="C52" s="142">
        <f>soupisky!$B$67</f>
        <v>99</v>
      </c>
      <c r="D52" s="88" t="str">
        <f>soupisky!$A$63</f>
        <v>SK Nové Město n.M. "B"</v>
      </c>
      <c r="E52" s="91"/>
      <c r="F52" s="92"/>
      <c r="G52" s="93"/>
      <c r="H52" s="93"/>
      <c r="I52" s="97"/>
    </row>
    <row r="53" spans="1:9" ht="15" customHeight="1">
      <c r="A53" s="93"/>
      <c r="B53" s="88">
        <f>soupisky!$A$68</f>
        <v>0</v>
      </c>
      <c r="C53" s="142">
        <f>soupisky!$B$68</f>
        <v>0</v>
      </c>
      <c r="D53" s="88" t="str">
        <f>soupisky!$A$63</f>
        <v>SK Nové Město n.M. "B"</v>
      </c>
      <c r="E53" s="91"/>
      <c r="F53" s="92"/>
      <c r="G53" s="93"/>
      <c r="H53" s="93"/>
      <c r="I53" s="97"/>
    </row>
    <row r="54" spans="1:9" ht="15" customHeight="1">
      <c r="A54" s="93"/>
      <c r="B54" s="88">
        <f>soupisky!$A$69</f>
        <v>0</v>
      </c>
      <c r="C54" s="142">
        <f>soupisky!$B$69</f>
        <v>0</v>
      </c>
      <c r="D54" s="88" t="str">
        <f>soupisky!$A$63</f>
        <v>SK Nové Město n.M. "B"</v>
      </c>
      <c r="E54" s="91"/>
      <c r="F54" s="92"/>
      <c r="G54" s="93"/>
      <c r="H54" s="93"/>
      <c r="I54" s="97"/>
    </row>
    <row r="55" spans="1:9" ht="15" customHeight="1">
      <c r="A55" s="93"/>
      <c r="B55" s="88" t="str">
        <f>soupisky!$A$72</f>
        <v>Ponka Vít</v>
      </c>
      <c r="C55" s="142">
        <f>soupisky!$B$72</f>
        <v>97</v>
      </c>
      <c r="D55" s="88" t="str">
        <f>soupisky!$A$71</f>
        <v>SK Solnice "B"</v>
      </c>
      <c r="E55" s="91"/>
      <c r="F55" s="92"/>
      <c r="G55" s="93"/>
      <c r="H55" s="93"/>
      <c r="I55" s="97"/>
    </row>
    <row r="56" spans="1:9" ht="15" customHeight="1">
      <c r="A56" s="93"/>
      <c r="B56" s="88" t="str">
        <f>soupisky!$A$73</f>
        <v>Šmída Adam</v>
      </c>
      <c r="C56" s="142">
        <f>soupisky!$B$73</f>
        <v>97</v>
      </c>
      <c r="D56" s="88" t="str">
        <f>soupisky!$A$71</f>
        <v>SK Solnice "B"</v>
      </c>
      <c r="E56" s="91"/>
      <c r="F56" s="92"/>
      <c r="G56" s="93"/>
      <c r="H56" s="93"/>
      <c r="I56" s="97"/>
    </row>
    <row r="57" spans="1:9" ht="15" customHeight="1">
      <c r="A57" s="93"/>
      <c r="B57" s="88" t="str">
        <f>soupisky!$A$74</f>
        <v>Ponka Jakub</v>
      </c>
      <c r="C57" s="142" t="str">
        <f>soupisky!$B$74</f>
        <v>00</v>
      </c>
      <c r="D57" s="88" t="str">
        <f>soupisky!$A$71</f>
        <v>SK Solnice "B"</v>
      </c>
      <c r="E57" s="91"/>
      <c r="F57" s="92"/>
      <c r="G57" s="93"/>
      <c r="H57" s="93"/>
      <c r="I57" s="97"/>
    </row>
    <row r="58" spans="1:16" ht="15" customHeight="1">
      <c r="A58" s="93"/>
      <c r="B58" s="88" t="str">
        <f>soupisky!$A$75</f>
        <v>Škop Zdeněk</v>
      </c>
      <c r="C58" s="142">
        <f>soupisky!$B$75</f>
        <v>99</v>
      </c>
      <c r="D58" s="88" t="str">
        <f>soupisky!$A$71</f>
        <v>SK Solnice "B"</v>
      </c>
      <c r="E58" s="91"/>
      <c r="F58" s="92"/>
      <c r="G58" s="93"/>
      <c r="H58" s="93"/>
      <c r="J58" s="100"/>
      <c r="K58" s="97"/>
      <c r="L58" s="97"/>
      <c r="M58" s="97"/>
      <c r="N58" s="97"/>
      <c r="O58" s="97"/>
      <c r="P58" s="97"/>
    </row>
    <row r="59" spans="1:16" ht="15" customHeight="1">
      <c r="A59" s="93"/>
      <c r="B59" s="88">
        <f>soupisky!$A$76</f>
        <v>0</v>
      </c>
      <c r="C59" s="142">
        <f>soupisky!$B$76</f>
        <v>0</v>
      </c>
      <c r="D59" s="88" t="str">
        <f>soupisky!$A$71</f>
        <v>SK Solnice "B"</v>
      </c>
      <c r="E59" s="91"/>
      <c r="F59" s="92"/>
      <c r="G59" s="93"/>
      <c r="H59" s="93"/>
      <c r="J59" s="97"/>
      <c r="K59" s="97"/>
      <c r="L59" s="97"/>
      <c r="M59" s="97"/>
      <c r="N59" s="97"/>
      <c r="O59" s="97"/>
      <c r="P59" s="97"/>
    </row>
    <row r="60" spans="1:8" ht="15" customHeight="1">
      <c r="A60" s="93"/>
      <c r="B60" s="88">
        <f>soupisky!$A$77</f>
        <v>0</v>
      </c>
      <c r="C60" s="142">
        <f>soupisky!$B$77</f>
        <v>0</v>
      </c>
      <c r="D60" s="88" t="str">
        <f>soupisky!$A$71</f>
        <v>SK Solnice "B"</v>
      </c>
      <c r="E60" s="91"/>
      <c r="F60" s="96"/>
      <c r="G60" s="93"/>
      <c r="H60" s="93"/>
    </row>
    <row r="61" spans="1:8" ht="15" customHeight="1">
      <c r="A61" s="93"/>
      <c r="B61" s="88" t="str">
        <f>soupisky!$A$80</f>
        <v>Kolář Martin(Náchod)</v>
      </c>
      <c r="C61" s="142">
        <f>soupisky!$B$80</f>
        <v>97</v>
      </c>
      <c r="D61" s="88" t="str">
        <f>soupisky!$A$79</f>
        <v>MIMO</v>
      </c>
      <c r="E61" s="91"/>
      <c r="F61" s="96"/>
      <c r="G61" s="93"/>
      <c r="H61" s="93"/>
    </row>
    <row r="62" spans="1:8" ht="15" customHeight="1">
      <c r="A62" s="93"/>
      <c r="B62" s="88" t="str">
        <f>soupisky!$A$81</f>
        <v>Svoboda Radek </v>
      </c>
      <c r="C62" s="142">
        <f>soupisky!$B$81</f>
        <v>97</v>
      </c>
      <c r="D62" s="88" t="str">
        <f>soupisky!$A$79</f>
        <v>MIMO</v>
      </c>
      <c r="E62" s="91"/>
      <c r="F62" s="96"/>
      <c r="G62" s="93"/>
      <c r="H62" s="93"/>
    </row>
    <row r="63" spans="1:8" ht="15" customHeight="1">
      <c r="A63" s="93"/>
      <c r="B63" s="88" t="str">
        <f>soupisky!$A$82</f>
        <v>Nezbeda Jan(HK)</v>
      </c>
      <c r="C63" s="142">
        <f>soupisky!$B$82</f>
        <v>99</v>
      </c>
      <c r="D63" s="88" t="str">
        <f>soupisky!$A$79</f>
        <v>MIMO</v>
      </c>
      <c r="E63" s="91"/>
      <c r="F63" s="96"/>
      <c r="G63" s="93"/>
      <c r="H63" s="93"/>
    </row>
    <row r="64" spans="1:8" ht="15" customHeight="1">
      <c r="A64" s="93"/>
      <c r="B64" s="88" t="str">
        <f>soupisky!$A$83</f>
        <v>Jirsa Matýsek(Týniště)</v>
      </c>
      <c r="C64" s="142" t="str">
        <f>soupisky!$B$83</f>
        <v>03</v>
      </c>
      <c r="D64" s="88" t="str">
        <f>soupisky!$A$79</f>
        <v>MIMO</v>
      </c>
      <c r="E64" s="91"/>
      <c r="F64" s="96"/>
      <c r="G64" s="93"/>
      <c r="H64" s="93"/>
    </row>
    <row r="65" spans="1:8" ht="15" customHeight="1">
      <c r="A65" s="93"/>
      <c r="B65" s="88">
        <f>soupisky!$A$84</f>
        <v>0</v>
      </c>
      <c r="C65" s="142">
        <f>soupisky!$B$84</f>
        <v>0</v>
      </c>
      <c r="D65" s="88" t="str">
        <f>soupisky!$A$79</f>
        <v>MIMO</v>
      </c>
      <c r="E65" s="91"/>
      <c r="F65" s="96"/>
      <c r="G65" s="93"/>
      <c r="H65" s="93"/>
    </row>
    <row r="66" spans="1:8" ht="15" customHeight="1">
      <c r="A66" s="93"/>
      <c r="B66" s="88">
        <f>soupisky!$A$85</f>
        <v>0</v>
      </c>
      <c r="C66" s="142">
        <f>soupisky!$B$85</f>
        <v>0</v>
      </c>
      <c r="D66" s="88" t="str">
        <f>soupisky!$A$79</f>
        <v>MIMO</v>
      </c>
      <c r="E66" s="91"/>
      <c r="F66" s="96"/>
      <c r="G66" s="93"/>
      <c r="H66" s="93"/>
    </row>
    <row r="67" spans="1:16" ht="15" customHeight="1">
      <c r="A67" s="97"/>
      <c r="B67" s="101"/>
      <c r="C67" s="101"/>
      <c r="D67" s="101"/>
      <c r="E67" s="102"/>
      <c r="F67" s="103"/>
      <c r="G67" s="97"/>
      <c r="H67" s="97"/>
      <c r="J67" s="101"/>
      <c r="K67" s="101"/>
      <c r="L67" s="101"/>
      <c r="M67" s="102"/>
      <c r="N67" s="103"/>
      <c r="O67" s="97"/>
      <c r="P67" s="97"/>
    </row>
    <row r="68" spans="10:16" ht="12.75">
      <c r="J68" s="101"/>
      <c r="K68" s="101"/>
      <c r="L68" s="101"/>
      <c r="M68" s="102"/>
      <c r="N68" s="103"/>
      <c r="O68" s="97"/>
      <c r="P68" s="97"/>
    </row>
    <row r="69" spans="3:16" ht="12.75">
      <c r="C69" s="79" t="s">
        <v>14</v>
      </c>
      <c r="J69" s="101"/>
      <c r="K69" s="101"/>
      <c r="L69" s="101"/>
      <c r="M69" s="102"/>
      <c r="N69" s="103"/>
      <c r="O69" s="97"/>
      <c r="P69" s="97"/>
    </row>
    <row r="70" ht="12.75">
      <c r="C70" s="79" t="s">
        <v>15</v>
      </c>
    </row>
    <row r="72" ht="12.75">
      <c r="B72" s="79" t="s">
        <v>16</v>
      </c>
    </row>
    <row r="74" spans="2:6" ht="12.75">
      <c r="B74" s="104" t="s">
        <v>17</v>
      </c>
      <c r="C74" s="105"/>
      <c r="D74" s="104" t="s">
        <v>18</v>
      </c>
      <c r="E74" s="106"/>
      <c r="F74" s="105"/>
    </row>
    <row r="75" spans="2:6" ht="12.75">
      <c r="B75" s="107" t="s">
        <v>19</v>
      </c>
      <c r="C75" s="108"/>
      <c r="D75" s="107" t="s">
        <v>20</v>
      </c>
      <c r="E75" s="97"/>
      <c r="F75" s="108"/>
    </row>
    <row r="76" spans="2:6" ht="12.75">
      <c r="B76" s="94"/>
      <c r="C76" s="109"/>
      <c r="D76" s="94" t="s">
        <v>21</v>
      </c>
      <c r="E76" s="110"/>
      <c r="F76" s="109"/>
    </row>
  </sheetData>
  <printOptions/>
  <pageMargins left="0.75" right="0.75" top="1" bottom="1" header="0.4921259845" footer="0.4921259845"/>
  <pageSetup fitToHeight="1" fitToWidth="1" horizontalDpi="300" verticalDpi="3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workbookViewId="0" topLeftCell="A7">
      <selection activeCell="C7" sqref="C7:C66"/>
    </sheetView>
  </sheetViews>
  <sheetFormatPr defaultColWidth="9.00390625" defaultRowHeight="12.75"/>
  <cols>
    <col min="1" max="1" width="7.00390625" style="79" customWidth="1"/>
    <col min="2" max="2" width="20.75390625" style="79" customWidth="1"/>
    <col min="3" max="3" width="4.25390625" style="79" customWidth="1"/>
    <col min="4" max="4" width="24.75390625" style="79" customWidth="1"/>
    <col min="5" max="5" width="5.375" style="79" customWidth="1"/>
    <col min="6" max="6" width="10.75390625" style="79" customWidth="1"/>
    <col min="7" max="7" width="6.00390625" style="79" customWidth="1"/>
    <col min="8" max="8" width="8.125" style="79" customWidth="1"/>
    <col min="9" max="16384" width="9.125" style="79" customWidth="1"/>
  </cols>
  <sheetData>
    <row r="1" ht="13.5" thickBot="1">
      <c r="A1" s="79" t="s">
        <v>45</v>
      </c>
    </row>
    <row r="2" spans="1:8" ht="12.75">
      <c r="A2" s="2" t="s">
        <v>22</v>
      </c>
      <c r="B2" s="2"/>
      <c r="C2" s="3" t="str">
        <f>soupisky!$A$1</f>
        <v>KRAJSKÝ PŘEBOR DRUŽSTEV MLADŠÍHO ŽACTVA II.TŘÍDY    </v>
      </c>
      <c r="D2" s="2"/>
      <c r="E2" s="2"/>
      <c r="H2" s="80" t="s">
        <v>4</v>
      </c>
    </row>
    <row r="3" spans="1:8" ht="12.75">
      <c r="A3" s="2" t="s">
        <v>23</v>
      </c>
      <c r="C3" s="3" t="str">
        <f>soupisky!$B$2</f>
        <v>Týniště nad Orlicí</v>
      </c>
      <c r="D3" s="2"/>
      <c r="E3" s="2" t="s">
        <v>3</v>
      </c>
      <c r="F3" s="4">
        <f>soupisky!$E$2</f>
        <v>39212</v>
      </c>
      <c r="H3" s="81" t="s">
        <v>5</v>
      </c>
    </row>
    <row r="4" spans="4:8" ht="12.75">
      <c r="D4" s="79" t="s">
        <v>24</v>
      </c>
      <c r="H4" s="81"/>
    </row>
    <row r="5" spans="2:8" ht="13.5" thickBot="1">
      <c r="B5" s="2" t="s">
        <v>47</v>
      </c>
      <c r="D5" s="2" t="s">
        <v>25</v>
      </c>
      <c r="E5" s="3" t="str">
        <f>soupisky!$C$4</f>
        <v>MLADŠÍ ŽÁCI II</v>
      </c>
      <c r="H5" s="81"/>
    </row>
    <row r="6" spans="1:8" ht="26.25" thickBot="1">
      <c r="A6" s="82" t="s">
        <v>38</v>
      </c>
      <c r="B6" s="83" t="s">
        <v>7</v>
      </c>
      <c r="C6" s="84" t="s">
        <v>8</v>
      </c>
      <c r="D6" s="84" t="s">
        <v>9</v>
      </c>
      <c r="E6" s="83" t="s">
        <v>10</v>
      </c>
      <c r="F6" s="85" t="s">
        <v>11</v>
      </c>
      <c r="G6" s="85" t="s">
        <v>12</v>
      </c>
      <c r="H6" s="86" t="s">
        <v>13</v>
      </c>
    </row>
    <row r="7" spans="1:8" ht="15" customHeight="1">
      <c r="A7" s="87"/>
      <c r="B7" s="88" t="str">
        <f>soupisky!$A$8</f>
        <v>Havelka Jakub </v>
      </c>
      <c r="C7" s="142">
        <f>soupisky!$B$8</f>
        <v>96</v>
      </c>
      <c r="D7" s="88" t="str">
        <f>soupisky!$A$7</f>
        <v>SK Nové Město n.M. "A"</v>
      </c>
      <c r="E7" s="87"/>
      <c r="F7" s="89"/>
      <c r="G7" s="87"/>
      <c r="H7" s="87"/>
    </row>
    <row r="8" spans="1:8" ht="15" customHeight="1">
      <c r="A8" s="90"/>
      <c r="B8" s="88" t="str">
        <f>soupisky!$A$9</f>
        <v>Hlaváček Filip</v>
      </c>
      <c r="C8" s="142">
        <f>soupisky!$B$9</f>
        <v>96</v>
      </c>
      <c r="D8" s="88" t="str">
        <f>soupisky!$A$7</f>
        <v>SK Nové Město n.M. "A"</v>
      </c>
      <c r="E8" s="91"/>
      <c r="F8" s="92"/>
      <c r="G8" s="93"/>
      <c r="H8" s="93"/>
    </row>
    <row r="9" spans="1:8" ht="15" customHeight="1">
      <c r="A9" s="90"/>
      <c r="B9" s="88" t="str">
        <f>soupisky!$A$10</f>
        <v>Remeš Vojtěch</v>
      </c>
      <c r="C9" s="142">
        <f>soupisky!$B$10</f>
        <v>98</v>
      </c>
      <c r="D9" s="88" t="str">
        <f>soupisky!$A$7</f>
        <v>SK Nové Město n.M. "A"</v>
      </c>
      <c r="E9" s="91"/>
      <c r="F9" s="92"/>
      <c r="G9" s="93"/>
      <c r="H9" s="93"/>
    </row>
    <row r="10" spans="1:8" ht="15" customHeight="1">
      <c r="A10" s="90"/>
      <c r="B10" s="88" t="str">
        <f>soupisky!$A$11</f>
        <v>Fišer Michal</v>
      </c>
      <c r="C10" s="142">
        <f>soupisky!$B$11</f>
        <v>98</v>
      </c>
      <c r="D10" s="88" t="str">
        <f>soupisky!$A$7</f>
        <v>SK Nové Město n.M. "A"</v>
      </c>
      <c r="E10" s="91"/>
      <c r="F10" s="92"/>
      <c r="G10" s="93"/>
      <c r="H10" s="93"/>
    </row>
    <row r="11" spans="1:8" ht="15" customHeight="1">
      <c r="A11" s="90"/>
      <c r="B11" s="88" t="str">
        <f>soupisky!$A$12</f>
        <v>Vancl Matouš</v>
      </c>
      <c r="C11" s="142">
        <f>soupisky!$B$12</f>
        <v>98</v>
      </c>
      <c r="D11" s="88" t="str">
        <f>soupisky!$A$7</f>
        <v>SK Nové Město n.M. "A"</v>
      </c>
      <c r="E11" s="91"/>
      <c r="F11" s="92"/>
      <c r="G11" s="93"/>
      <c r="H11" s="93"/>
    </row>
    <row r="12" spans="1:8" ht="15" customHeight="1">
      <c r="A12" s="90"/>
      <c r="B12" s="88">
        <f>soupisky!$A$13</f>
        <v>0</v>
      </c>
      <c r="C12" s="142">
        <f>soupisky!$B$13</f>
        <v>0</v>
      </c>
      <c r="D12" s="88" t="str">
        <f>soupisky!$A$7</f>
        <v>SK Nové Město n.M. "A"</v>
      </c>
      <c r="E12" s="91"/>
      <c r="F12" s="92"/>
      <c r="G12" s="93"/>
      <c r="H12" s="93"/>
    </row>
    <row r="13" spans="1:8" ht="15" customHeight="1">
      <c r="A13" s="90"/>
      <c r="B13" s="88" t="str">
        <f>soupisky!$A$16</f>
        <v>Janíček Petr</v>
      </c>
      <c r="C13" s="142">
        <f>soupisky!$B$16</f>
        <v>96</v>
      </c>
      <c r="D13" s="88" t="str">
        <f>soupisky!$A$15</f>
        <v>Sokol Dvůr Králové n./L.</v>
      </c>
      <c r="E13" s="91"/>
      <c r="F13" s="92"/>
      <c r="G13" s="93"/>
      <c r="H13" s="93"/>
    </row>
    <row r="14" spans="1:8" ht="15" customHeight="1">
      <c r="A14" s="90"/>
      <c r="B14" s="88" t="str">
        <f>soupisky!$A$17</f>
        <v>Doubal Jan</v>
      </c>
      <c r="C14" s="142">
        <f>soupisky!$B$17</f>
        <v>96</v>
      </c>
      <c r="D14" s="88" t="str">
        <f>soupisky!$A$15</f>
        <v>Sokol Dvůr Králové n./L.</v>
      </c>
      <c r="E14" s="91"/>
      <c r="F14" s="92"/>
      <c r="G14" s="93"/>
      <c r="H14" s="93"/>
    </row>
    <row r="15" spans="1:8" ht="15" customHeight="1">
      <c r="A15" s="90"/>
      <c r="B15" s="88" t="str">
        <f>soupisky!$A$18</f>
        <v>Rausa Ondřej</v>
      </c>
      <c r="C15" s="142">
        <f>soupisky!$B$18</f>
        <v>98</v>
      </c>
      <c r="D15" s="88" t="str">
        <f>soupisky!$A$15</f>
        <v>Sokol Dvůr Králové n./L.</v>
      </c>
      <c r="E15" s="91"/>
      <c r="F15" s="92"/>
      <c r="G15" s="93"/>
      <c r="H15" s="93"/>
    </row>
    <row r="16" spans="1:8" ht="15" customHeight="1">
      <c r="A16" s="90"/>
      <c r="B16" s="88" t="str">
        <f>soupisky!$A$19</f>
        <v>Obst Vojtěch</v>
      </c>
      <c r="C16" s="142">
        <f>soupisky!$B$19</f>
        <v>98</v>
      </c>
      <c r="D16" s="88" t="str">
        <f>soupisky!$A$15</f>
        <v>Sokol Dvůr Králové n./L.</v>
      </c>
      <c r="E16" s="91"/>
      <c r="F16" s="92"/>
      <c r="G16" s="93"/>
      <c r="H16" s="93"/>
    </row>
    <row r="17" spans="1:8" ht="15" customHeight="1">
      <c r="A17" s="90"/>
      <c r="B17" s="88" t="str">
        <f>soupisky!$A$20</f>
        <v>Vlček Pavel</v>
      </c>
      <c r="C17" s="142">
        <f>soupisky!$B$20</f>
        <v>99</v>
      </c>
      <c r="D17" s="88" t="str">
        <f>soupisky!$A$15</f>
        <v>Sokol Dvůr Králové n./L.</v>
      </c>
      <c r="E17" s="91"/>
      <c r="F17" s="92"/>
      <c r="G17" s="93"/>
      <c r="H17" s="93"/>
    </row>
    <row r="18" spans="1:8" ht="15" customHeight="1">
      <c r="A18" s="90"/>
      <c r="B18" s="88">
        <f>soupisky!$A$21</f>
        <v>0</v>
      </c>
      <c r="C18" s="142">
        <f>soupisky!$B$21</f>
        <v>0</v>
      </c>
      <c r="D18" s="88" t="str">
        <f>soupisky!$A$15</f>
        <v>Sokol Dvůr Králové n./L.</v>
      </c>
      <c r="E18" s="91"/>
      <c r="F18" s="92"/>
      <c r="G18" s="93"/>
      <c r="H18" s="93"/>
    </row>
    <row r="19" spans="1:8" ht="15" customHeight="1">
      <c r="A19" s="90"/>
      <c r="B19" s="88" t="str">
        <f>soupisky!$A$24</f>
        <v>Preininger Kryštof</v>
      </c>
      <c r="C19" s="142">
        <f>soupisky!$B$24</f>
        <v>96</v>
      </c>
      <c r="D19" s="88" t="str">
        <f>soupisky!$A$23</f>
        <v>SK Solnice "A"</v>
      </c>
      <c r="E19" s="91"/>
      <c r="F19" s="92"/>
      <c r="G19" s="93"/>
      <c r="H19" s="93"/>
    </row>
    <row r="20" spans="1:8" ht="15" customHeight="1">
      <c r="A20" s="94"/>
      <c r="B20" s="88" t="str">
        <f>soupisky!$A$25</f>
        <v>Derner Václav</v>
      </c>
      <c r="C20" s="142">
        <f>soupisky!$B$25</f>
        <v>96</v>
      </c>
      <c r="D20" s="88" t="str">
        <f>soupisky!$A$23</f>
        <v>SK Solnice "A"</v>
      </c>
      <c r="E20" s="95"/>
      <c r="F20" s="89"/>
      <c r="G20" s="87"/>
      <c r="H20" s="87"/>
    </row>
    <row r="21" spans="1:8" ht="15" customHeight="1">
      <c r="A21" s="90"/>
      <c r="B21" s="88" t="str">
        <f>soupisky!$A$26</f>
        <v>Lžičař Václav</v>
      </c>
      <c r="C21" s="142">
        <f>soupisky!$B$26</f>
        <v>97</v>
      </c>
      <c r="D21" s="88" t="str">
        <f>soupisky!$A$23</f>
        <v>SK Solnice "A"</v>
      </c>
      <c r="E21" s="91"/>
      <c r="F21" s="92"/>
      <c r="G21" s="93"/>
      <c r="H21" s="93"/>
    </row>
    <row r="22" spans="1:8" ht="15" customHeight="1">
      <c r="A22" s="90"/>
      <c r="B22" s="88" t="str">
        <f>soupisky!$A$27</f>
        <v>Chadim Jakub</v>
      </c>
      <c r="C22" s="142">
        <f>soupisky!$B$27</f>
        <v>96</v>
      </c>
      <c r="D22" s="88" t="str">
        <f>soupisky!$A$23</f>
        <v>SK Solnice "A"</v>
      </c>
      <c r="E22" s="91"/>
      <c r="F22" s="92"/>
      <c r="G22" s="93"/>
      <c r="H22" s="93"/>
    </row>
    <row r="23" spans="1:8" ht="15" customHeight="1">
      <c r="A23" s="90"/>
      <c r="B23" s="88" t="str">
        <f>soupisky!$A$28</f>
        <v>Dušek Ondřej</v>
      </c>
      <c r="C23" s="142">
        <f>soupisky!$B$28</f>
        <v>96</v>
      </c>
      <c r="D23" s="88" t="str">
        <f>soupisky!$A$23</f>
        <v>SK Solnice "A"</v>
      </c>
      <c r="E23" s="91"/>
      <c r="F23" s="92"/>
      <c r="G23" s="93"/>
      <c r="H23" s="93"/>
    </row>
    <row r="24" spans="1:8" ht="15" customHeight="1">
      <c r="A24" s="90"/>
      <c r="B24" s="88" t="str">
        <f>soupisky!$A$29</f>
        <v>Koubek Antonín</v>
      </c>
      <c r="C24" s="142">
        <f>soupisky!$B$29</f>
        <v>96</v>
      </c>
      <c r="D24" s="88" t="str">
        <f>soupisky!$A$23</f>
        <v>SK Solnice "A"</v>
      </c>
      <c r="E24" s="91"/>
      <c r="F24" s="92"/>
      <c r="G24" s="93"/>
      <c r="H24" s="93"/>
    </row>
    <row r="25" spans="1:8" ht="15" customHeight="1">
      <c r="A25" s="90"/>
      <c r="B25" s="88" t="str">
        <f>soupisky!$A$32</f>
        <v>Novotný Jan</v>
      </c>
      <c r="C25" s="142">
        <f>soupisky!$B$32</f>
        <v>97</v>
      </c>
      <c r="D25" s="88" t="str">
        <f>soupisky!$A$31</f>
        <v>Sokol Hradec Králové</v>
      </c>
      <c r="E25" s="91"/>
      <c r="F25" s="96"/>
      <c r="G25" s="93"/>
      <c r="H25" s="93"/>
    </row>
    <row r="26" spans="1:8" ht="15" customHeight="1">
      <c r="A26" s="90"/>
      <c r="B26" s="88" t="str">
        <f>soupisky!$A$33</f>
        <v>Doležal Jan</v>
      </c>
      <c r="C26" s="142">
        <f>soupisky!$B$33</f>
        <v>96</v>
      </c>
      <c r="D26" s="88" t="str">
        <f>soupisky!$A$31</f>
        <v>Sokol Hradec Králové</v>
      </c>
      <c r="E26" s="91"/>
      <c r="F26" s="92"/>
      <c r="G26" s="93"/>
      <c r="H26" s="93"/>
    </row>
    <row r="27" spans="1:8" ht="15" customHeight="1">
      <c r="A27" s="90"/>
      <c r="B27" s="88" t="str">
        <f>soupisky!$A$34</f>
        <v>Kunc Tomáš</v>
      </c>
      <c r="C27" s="142">
        <f>soupisky!$B$34</f>
        <v>97</v>
      </c>
      <c r="D27" s="88" t="str">
        <f>soupisky!$A$31</f>
        <v>Sokol Hradec Králové</v>
      </c>
      <c r="E27" s="91"/>
      <c r="F27" s="92"/>
      <c r="G27" s="93"/>
      <c r="H27" s="93"/>
    </row>
    <row r="28" spans="1:8" ht="15" customHeight="1">
      <c r="A28" s="90"/>
      <c r="B28" s="88" t="str">
        <f>soupisky!$A$35</f>
        <v>Česák Michal</v>
      </c>
      <c r="C28" s="142">
        <f>soupisky!$B$35</f>
        <v>97</v>
      </c>
      <c r="D28" s="88" t="str">
        <f>soupisky!$A$31</f>
        <v>Sokol Hradec Králové</v>
      </c>
      <c r="E28" s="91"/>
      <c r="F28" s="92"/>
      <c r="G28" s="93"/>
      <c r="H28" s="93"/>
    </row>
    <row r="29" spans="1:8" ht="15" customHeight="1">
      <c r="A29" s="90"/>
      <c r="B29" s="88" t="str">
        <f>soupisky!$A$36</f>
        <v>Vyleta Michal</v>
      </c>
      <c r="C29" s="142">
        <f>soupisky!$B$36</f>
        <v>96</v>
      </c>
      <c r="D29" s="88" t="str">
        <f>soupisky!$A$31</f>
        <v>Sokol Hradec Králové</v>
      </c>
      <c r="E29" s="91"/>
      <c r="F29" s="92"/>
      <c r="G29" s="93"/>
      <c r="H29" s="93"/>
    </row>
    <row r="30" spans="1:8" ht="15" customHeight="1">
      <c r="A30" s="90"/>
      <c r="B30" s="88" t="str">
        <f>soupisky!$A$37</f>
        <v>Šlégl Jiří</v>
      </c>
      <c r="C30" s="142">
        <f>soupisky!$B$37</f>
        <v>97</v>
      </c>
      <c r="D30" s="88" t="str">
        <f>soupisky!$A$31</f>
        <v>Sokol Hradec Králové</v>
      </c>
      <c r="E30" s="91"/>
      <c r="F30" s="92"/>
      <c r="G30" s="93"/>
      <c r="H30" s="93"/>
    </row>
    <row r="31" spans="1:9" ht="15" customHeight="1">
      <c r="A31" s="90"/>
      <c r="B31" s="88" t="str">
        <f>soupisky!$A$40</f>
        <v>Jaroměřský Patrik</v>
      </c>
      <c r="C31" s="142">
        <f>soupisky!$B$40</f>
        <v>96</v>
      </c>
      <c r="D31" s="88" t="str">
        <f>soupisky!$A$39</f>
        <v>SK Týniště nad Orlicí</v>
      </c>
      <c r="E31" s="91"/>
      <c r="F31" s="92"/>
      <c r="G31" s="93"/>
      <c r="H31" s="93"/>
      <c r="I31" s="97"/>
    </row>
    <row r="32" spans="1:9" ht="15" customHeight="1">
      <c r="A32" s="90"/>
      <c r="B32" s="88" t="str">
        <f>soupisky!$A$41</f>
        <v>Ládr Tomáš</v>
      </c>
      <c r="C32" s="142">
        <f>soupisky!$B$41</f>
        <v>96</v>
      </c>
      <c r="D32" s="88" t="str">
        <f>soupisky!$A$39</f>
        <v>SK Týniště nad Orlicí</v>
      </c>
      <c r="E32" s="91"/>
      <c r="F32" s="98"/>
      <c r="G32" s="93"/>
      <c r="H32" s="93"/>
      <c r="I32" s="97"/>
    </row>
    <row r="33" spans="1:9" ht="15" customHeight="1">
      <c r="A33" s="97"/>
      <c r="B33" s="88" t="str">
        <f>soupisky!$A$42</f>
        <v>Procházka Michal</v>
      </c>
      <c r="C33" s="142">
        <f>soupisky!$B$42</f>
        <v>98</v>
      </c>
      <c r="D33" s="88" t="str">
        <f>soupisky!$A$39</f>
        <v>SK Týniště nad Orlicí</v>
      </c>
      <c r="E33" s="99"/>
      <c r="F33" s="92"/>
      <c r="G33" s="93"/>
      <c r="H33" s="93"/>
      <c r="I33" s="97"/>
    </row>
    <row r="34" spans="1:16" ht="15" customHeight="1">
      <c r="A34" s="90"/>
      <c r="B34" s="88" t="str">
        <f>soupisky!$A$43</f>
        <v>Vacek Lukáš</v>
      </c>
      <c r="C34" s="142" t="str">
        <f>soupisky!$B$43</f>
        <v>00</v>
      </c>
      <c r="D34" s="88" t="str">
        <f>soupisky!$A$39</f>
        <v>SK Týniště nad Orlicí</v>
      </c>
      <c r="E34" s="91"/>
      <c r="F34" s="92"/>
      <c r="G34" s="93"/>
      <c r="H34" s="93"/>
      <c r="J34" s="100"/>
      <c r="K34" s="97"/>
      <c r="L34" s="97"/>
      <c r="M34" s="97"/>
      <c r="N34" s="97"/>
      <c r="O34" s="97"/>
      <c r="P34" s="97"/>
    </row>
    <row r="35" spans="1:16" ht="15" customHeight="1">
      <c r="A35" s="90"/>
      <c r="B35" s="88" t="str">
        <f>soupisky!$A$44</f>
        <v>Kukla Jiří</v>
      </c>
      <c r="C35" s="142" t="str">
        <f>soupisky!$B$44</f>
        <v>00</v>
      </c>
      <c r="D35" s="88" t="str">
        <f>soupisky!$A$39</f>
        <v>SK Týniště nad Orlicí</v>
      </c>
      <c r="E35" s="91"/>
      <c r="F35" s="92"/>
      <c r="G35" s="93"/>
      <c r="H35" s="93"/>
      <c r="J35" s="97"/>
      <c r="K35" s="97"/>
      <c r="L35" s="97"/>
      <c r="M35" s="97"/>
      <c r="N35" s="97"/>
      <c r="O35" s="97"/>
      <c r="P35" s="97"/>
    </row>
    <row r="36" spans="1:16" ht="15" customHeight="1">
      <c r="A36" s="90"/>
      <c r="B36" s="88" t="str">
        <f>soupisky!$A$45</f>
        <v>Prause Marek</v>
      </c>
      <c r="C36" s="142" t="str">
        <f>soupisky!$B$45</f>
        <v>00</v>
      </c>
      <c r="D36" s="88" t="str">
        <f>soupisky!$A$39</f>
        <v>SK Týniště nad Orlicí</v>
      </c>
      <c r="E36" s="91"/>
      <c r="F36" s="92"/>
      <c r="G36" s="93"/>
      <c r="H36" s="93"/>
      <c r="J36" s="97"/>
      <c r="K36" s="97"/>
      <c r="L36" s="97"/>
      <c r="M36" s="97"/>
      <c r="N36" s="97"/>
      <c r="O36" s="97"/>
      <c r="P36" s="97"/>
    </row>
    <row r="37" spans="1:16" ht="15" customHeight="1">
      <c r="A37" s="90"/>
      <c r="B37" s="88" t="str">
        <f>soupisky!$A$48</f>
        <v>Bareš Tomáš</v>
      </c>
      <c r="C37" s="142">
        <f>soupisky!$B$48</f>
        <v>97</v>
      </c>
      <c r="D37" s="88" t="str">
        <f>soupisky!$A$47</f>
        <v>SK Náchod-Plhov</v>
      </c>
      <c r="E37" s="91"/>
      <c r="F37" s="92"/>
      <c r="G37" s="93"/>
      <c r="H37" s="93"/>
      <c r="J37" s="97"/>
      <c r="K37" s="97"/>
      <c r="L37" s="97"/>
      <c r="M37" s="97"/>
      <c r="N37" s="97"/>
      <c r="O37" s="97"/>
      <c r="P37" s="97"/>
    </row>
    <row r="38" spans="1:16" ht="15" customHeight="1">
      <c r="A38" s="90"/>
      <c r="B38" s="88" t="str">
        <f>soupisky!$A$49</f>
        <v>Hylena Miroslav</v>
      </c>
      <c r="C38" s="142">
        <f>soupisky!$B$49</f>
        <v>97</v>
      </c>
      <c r="D38" s="88" t="str">
        <f>soupisky!$A$47</f>
        <v>SK Náchod-Plhov</v>
      </c>
      <c r="E38" s="91"/>
      <c r="F38" s="92"/>
      <c r="G38" s="93"/>
      <c r="H38" s="93"/>
      <c r="J38" s="97"/>
      <c r="K38" s="97"/>
      <c r="L38" s="97"/>
      <c r="M38" s="97"/>
      <c r="N38" s="97"/>
      <c r="O38" s="97"/>
      <c r="P38" s="97"/>
    </row>
    <row r="39" spans="1:16" ht="15" customHeight="1">
      <c r="A39" s="90"/>
      <c r="B39" s="88" t="str">
        <f>soupisky!$A$50</f>
        <v>Vu Than Long</v>
      </c>
      <c r="C39" s="142">
        <f>soupisky!$B$50</f>
        <v>97</v>
      </c>
      <c r="D39" s="88" t="str">
        <f>soupisky!$A$47</f>
        <v>SK Náchod-Plhov</v>
      </c>
      <c r="E39" s="91"/>
      <c r="F39" s="92"/>
      <c r="G39" s="93"/>
      <c r="H39" s="93"/>
      <c r="J39" s="97"/>
      <c r="K39" s="97"/>
      <c r="L39" s="97"/>
      <c r="M39" s="97"/>
      <c r="N39" s="97"/>
      <c r="O39" s="97"/>
      <c r="P39" s="97"/>
    </row>
    <row r="40" spans="1:16" ht="15" customHeight="1">
      <c r="A40" s="90"/>
      <c r="B40" s="88" t="str">
        <f>soupisky!$A$51</f>
        <v>Jelínek Matěj</v>
      </c>
      <c r="C40" s="142">
        <f>soupisky!$B$51</f>
        <v>97</v>
      </c>
      <c r="D40" s="88" t="str">
        <f>soupisky!$A$47</f>
        <v>SK Náchod-Plhov</v>
      </c>
      <c r="E40" s="91"/>
      <c r="F40" s="92"/>
      <c r="G40" s="93"/>
      <c r="H40" s="93"/>
      <c r="J40" s="97"/>
      <c r="K40" s="97"/>
      <c r="L40" s="97"/>
      <c r="M40" s="97"/>
      <c r="N40" s="97"/>
      <c r="O40" s="97"/>
      <c r="P40" s="97"/>
    </row>
    <row r="41" spans="1:16" ht="15" customHeight="1">
      <c r="A41" s="90"/>
      <c r="B41" s="88" t="str">
        <f>soupisky!$A$52</f>
        <v>Šmejkal Jan</v>
      </c>
      <c r="C41" s="142">
        <f>soupisky!$B$52</f>
        <v>96</v>
      </c>
      <c r="D41" s="88" t="str">
        <f>soupisky!$A$47</f>
        <v>SK Náchod-Plhov</v>
      </c>
      <c r="E41" s="91"/>
      <c r="F41" s="92"/>
      <c r="G41" s="93"/>
      <c r="H41" s="93"/>
      <c r="J41" s="97"/>
      <c r="K41" s="97"/>
      <c r="L41" s="97"/>
      <c r="M41" s="97"/>
      <c r="N41" s="97"/>
      <c r="O41" s="97"/>
      <c r="P41" s="97"/>
    </row>
    <row r="42" spans="1:16" ht="15" customHeight="1">
      <c r="A42" s="93"/>
      <c r="B42" s="88" t="str">
        <f>soupisky!$A$53</f>
        <v>Matuška Tomáš</v>
      </c>
      <c r="C42" s="142">
        <f>soupisky!$B$53</f>
        <v>96</v>
      </c>
      <c r="D42" s="88" t="str">
        <f>soupisky!$A$47</f>
        <v>SK Náchod-Plhov</v>
      </c>
      <c r="E42" s="99"/>
      <c r="F42" s="92"/>
      <c r="G42" s="93"/>
      <c r="H42" s="93"/>
      <c r="J42" s="101"/>
      <c r="K42" s="101"/>
      <c r="L42" s="101"/>
      <c r="M42" s="102"/>
      <c r="N42" s="103"/>
      <c r="O42" s="97"/>
      <c r="P42" s="97"/>
    </row>
    <row r="43" spans="1:9" ht="15" customHeight="1">
      <c r="A43" s="97"/>
      <c r="B43" s="88" t="str">
        <f>soupisky!$A$56</f>
        <v>Hájek Šimon</v>
      </c>
      <c r="C43" s="142">
        <f>soupisky!$B$56</f>
        <v>97</v>
      </c>
      <c r="D43" s="88" t="str">
        <f>soupisky!$A$55</f>
        <v>TJ Dobruška</v>
      </c>
      <c r="E43" s="91"/>
      <c r="F43" s="92"/>
      <c r="G43" s="93"/>
      <c r="H43" s="93"/>
      <c r="I43" s="97"/>
    </row>
    <row r="44" spans="1:9" ht="15" customHeight="1">
      <c r="A44" s="93"/>
      <c r="B44" s="88" t="str">
        <f>soupisky!$A$57</f>
        <v>Matějů Marek</v>
      </c>
      <c r="C44" s="142">
        <f>soupisky!$B$57</f>
        <v>99</v>
      </c>
      <c r="D44" s="88" t="str">
        <f>soupisky!$A$55</f>
        <v>TJ Dobruška</v>
      </c>
      <c r="E44" s="91"/>
      <c r="F44" s="92"/>
      <c r="G44" s="93"/>
      <c r="H44" s="93"/>
      <c r="I44" s="97"/>
    </row>
    <row r="45" spans="1:9" ht="15" customHeight="1">
      <c r="A45" s="93"/>
      <c r="B45" s="88" t="str">
        <f>soupisky!$A$58</f>
        <v>Ovčarik Adam</v>
      </c>
      <c r="C45" s="142">
        <f>soupisky!$B$58</f>
        <v>97</v>
      </c>
      <c r="D45" s="88" t="str">
        <f>soupisky!$A$55</f>
        <v>TJ Dobruška</v>
      </c>
      <c r="E45" s="91"/>
      <c r="F45" s="92"/>
      <c r="G45" s="93"/>
      <c r="H45" s="93"/>
      <c r="I45" s="97"/>
    </row>
    <row r="46" spans="1:9" ht="15" customHeight="1">
      <c r="A46" s="93"/>
      <c r="B46" s="88" t="str">
        <f>soupisky!$A$59</f>
        <v>Tužil Jiří</v>
      </c>
      <c r="C46" s="142">
        <f>soupisky!$B$59</f>
        <v>99</v>
      </c>
      <c r="D46" s="88" t="str">
        <f>soupisky!$A$55</f>
        <v>TJ Dobruška</v>
      </c>
      <c r="E46" s="91"/>
      <c r="F46" s="92"/>
      <c r="G46" s="93"/>
      <c r="H46" s="93"/>
      <c r="I46" s="97"/>
    </row>
    <row r="47" spans="1:9" ht="15" customHeight="1">
      <c r="A47" s="93"/>
      <c r="B47" s="88" t="str">
        <f>soupisky!$A$60</f>
        <v>Tužil Josef</v>
      </c>
      <c r="C47" s="142">
        <f>soupisky!$B$60</f>
        <v>99</v>
      </c>
      <c r="D47" s="88" t="str">
        <f>soupisky!$A$55</f>
        <v>TJ Dobruška</v>
      </c>
      <c r="E47" s="91"/>
      <c r="F47" s="92"/>
      <c r="G47" s="93"/>
      <c r="H47" s="93"/>
      <c r="I47" s="97"/>
    </row>
    <row r="48" spans="1:9" ht="15" customHeight="1">
      <c r="A48" s="93"/>
      <c r="B48" s="88" t="str">
        <f>soupisky!$A$61</f>
        <v>Řehák Karel</v>
      </c>
      <c r="C48" s="142" t="str">
        <f>soupisky!$B$61</f>
        <v>00</v>
      </c>
      <c r="D48" s="88" t="str">
        <f>soupisky!$A$55</f>
        <v>TJ Dobruška</v>
      </c>
      <c r="E48" s="91"/>
      <c r="F48" s="92"/>
      <c r="G48" s="93"/>
      <c r="H48" s="93"/>
      <c r="I48" s="97"/>
    </row>
    <row r="49" spans="1:9" ht="15" customHeight="1">
      <c r="A49" s="93"/>
      <c r="B49" s="88" t="str">
        <f>soupisky!$A$64</f>
        <v>Kameník Štěpán </v>
      </c>
      <c r="C49" s="142">
        <f>soupisky!$B$64</f>
        <v>97</v>
      </c>
      <c r="D49" s="88" t="str">
        <f>soupisky!$A$63</f>
        <v>SK Nové Město n.M. "B"</v>
      </c>
      <c r="E49" s="91"/>
      <c r="F49" s="92"/>
      <c r="G49" s="93"/>
      <c r="H49" s="93"/>
      <c r="I49" s="97"/>
    </row>
    <row r="50" spans="1:9" ht="15" customHeight="1">
      <c r="A50" s="93"/>
      <c r="B50" s="88" t="str">
        <f>soupisky!$A$65</f>
        <v>Soukup Josef </v>
      </c>
      <c r="C50" s="142">
        <f>soupisky!$B$65</f>
        <v>98</v>
      </c>
      <c r="D50" s="88" t="str">
        <f>soupisky!$A$63</f>
        <v>SK Nové Město n.M. "B"</v>
      </c>
      <c r="E50" s="91"/>
      <c r="F50" s="92"/>
      <c r="G50" s="93"/>
      <c r="H50" s="93"/>
      <c r="I50" s="97"/>
    </row>
    <row r="51" spans="1:9" ht="15" customHeight="1">
      <c r="A51" s="93"/>
      <c r="B51" s="88" t="str">
        <f>soupisky!$A$66</f>
        <v>Hastrdlo Lukáš</v>
      </c>
      <c r="C51" s="142">
        <f>soupisky!$B$66</f>
        <v>98</v>
      </c>
      <c r="D51" s="88" t="str">
        <f>soupisky!$A$63</f>
        <v>SK Nové Město n.M. "B"</v>
      </c>
      <c r="E51" s="91"/>
      <c r="F51" s="92"/>
      <c r="G51" s="93"/>
      <c r="H51" s="93"/>
      <c r="I51" s="97"/>
    </row>
    <row r="52" spans="1:9" ht="15" customHeight="1">
      <c r="A52" s="93"/>
      <c r="B52" s="88" t="str">
        <f>soupisky!$A$67</f>
        <v>Křivda Tomáš</v>
      </c>
      <c r="C52" s="142">
        <f>soupisky!$B$67</f>
        <v>99</v>
      </c>
      <c r="D52" s="88" t="str">
        <f>soupisky!$A$63</f>
        <v>SK Nové Město n.M. "B"</v>
      </c>
      <c r="E52" s="91"/>
      <c r="F52" s="92"/>
      <c r="G52" s="93"/>
      <c r="H52" s="93"/>
      <c r="I52" s="97"/>
    </row>
    <row r="53" spans="1:9" ht="15" customHeight="1">
      <c r="A53" s="93"/>
      <c r="B53" s="88">
        <f>soupisky!$A$68</f>
        <v>0</v>
      </c>
      <c r="C53" s="142">
        <f>soupisky!$B$68</f>
        <v>0</v>
      </c>
      <c r="D53" s="88" t="str">
        <f>soupisky!$A$63</f>
        <v>SK Nové Město n.M. "B"</v>
      </c>
      <c r="E53" s="91"/>
      <c r="F53" s="92"/>
      <c r="G53" s="93"/>
      <c r="H53" s="93"/>
      <c r="I53" s="97"/>
    </row>
    <row r="54" spans="1:9" ht="15" customHeight="1">
      <c r="A54" s="93"/>
      <c r="B54" s="88">
        <f>soupisky!$A$69</f>
        <v>0</v>
      </c>
      <c r="C54" s="142">
        <f>soupisky!$B$69</f>
        <v>0</v>
      </c>
      <c r="D54" s="88" t="str">
        <f>soupisky!$A$63</f>
        <v>SK Nové Město n.M. "B"</v>
      </c>
      <c r="E54" s="91"/>
      <c r="F54" s="92"/>
      <c r="G54" s="93"/>
      <c r="H54" s="93"/>
      <c r="I54" s="97"/>
    </row>
    <row r="55" spans="1:9" ht="15" customHeight="1">
      <c r="A55" s="93"/>
      <c r="B55" s="88" t="str">
        <f>soupisky!$A$72</f>
        <v>Ponka Vít</v>
      </c>
      <c r="C55" s="142">
        <f>soupisky!$B$72</f>
        <v>97</v>
      </c>
      <c r="D55" s="88" t="str">
        <f>soupisky!$A$71</f>
        <v>SK Solnice "B"</v>
      </c>
      <c r="E55" s="91"/>
      <c r="F55" s="92"/>
      <c r="G55" s="93"/>
      <c r="H55" s="93"/>
      <c r="I55" s="97"/>
    </row>
    <row r="56" spans="1:9" ht="15" customHeight="1">
      <c r="A56" s="93"/>
      <c r="B56" s="88" t="str">
        <f>soupisky!$A$73</f>
        <v>Šmída Adam</v>
      </c>
      <c r="C56" s="142">
        <f>soupisky!$B$73</f>
        <v>97</v>
      </c>
      <c r="D56" s="88" t="str">
        <f>soupisky!$A$71</f>
        <v>SK Solnice "B"</v>
      </c>
      <c r="E56" s="91"/>
      <c r="F56" s="92"/>
      <c r="G56" s="93"/>
      <c r="H56" s="93"/>
      <c r="I56" s="97"/>
    </row>
    <row r="57" spans="1:9" ht="15" customHeight="1">
      <c r="A57" s="93"/>
      <c r="B57" s="88" t="str">
        <f>soupisky!$A$74</f>
        <v>Ponka Jakub</v>
      </c>
      <c r="C57" s="142" t="str">
        <f>soupisky!$B$74</f>
        <v>00</v>
      </c>
      <c r="D57" s="88" t="str">
        <f>soupisky!$A$71</f>
        <v>SK Solnice "B"</v>
      </c>
      <c r="E57" s="91"/>
      <c r="F57" s="92"/>
      <c r="G57" s="93"/>
      <c r="H57" s="93"/>
      <c r="I57" s="97"/>
    </row>
    <row r="58" spans="1:16" ht="15" customHeight="1">
      <c r="A58" s="93"/>
      <c r="B58" s="88" t="str">
        <f>soupisky!$A$75</f>
        <v>Škop Zdeněk</v>
      </c>
      <c r="C58" s="142">
        <f>soupisky!$B$75</f>
        <v>99</v>
      </c>
      <c r="D58" s="88" t="str">
        <f>soupisky!$A$71</f>
        <v>SK Solnice "B"</v>
      </c>
      <c r="E58" s="91"/>
      <c r="F58" s="92"/>
      <c r="G58" s="93"/>
      <c r="H58" s="93"/>
      <c r="J58" s="100"/>
      <c r="K58" s="97"/>
      <c r="L58" s="97"/>
      <c r="M58" s="97"/>
      <c r="N58" s="97"/>
      <c r="O58" s="97"/>
      <c r="P58" s="97"/>
    </row>
    <row r="59" spans="1:16" ht="15" customHeight="1">
      <c r="A59" s="93"/>
      <c r="B59" s="88">
        <f>soupisky!$A$76</f>
        <v>0</v>
      </c>
      <c r="C59" s="142">
        <f>soupisky!$B$76</f>
        <v>0</v>
      </c>
      <c r="D59" s="88" t="str">
        <f>soupisky!$A$71</f>
        <v>SK Solnice "B"</v>
      </c>
      <c r="E59" s="91"/>
      <c r="F59" s="92"/>
      <c r="G59" s="93"/>
      <c r="H59" s="93"/>
      <c r="J59" s="97"/>
      <c r="K59" s="97"/>
      <c r="L59" s="97"/>
      <c r="M59" s="97"/>
      <c r="N59" s="97"/>
      <c r="O59" s="97"/>
      <c r="P59" s="97"/>
    </row>
    <row r="60" spans="1:8" ht="15" customHeight="1">
      <c r="A60" s="93"/>
      <c r="B60" s="88">
        <f>soupisky!$A$77</f>
        <v>0</v>
      </c>
      <c r="C60" s="142">
        <f>soupisky!$B$77</f>
        <v>0</v>
      </c>
      <c r="D60" s="88" t="str">
        <f>soupisky!$A$71</f>
        <v>SK Solnice "B"</v>
      </c>
      <c r="E60" s="91"/>
      <c r="F60" s="96"/>
      <c r="G60" s="93"/>
      <c r="H60" s="93"/>
    </row>
    <row r="61" spans="1:8" ht="15" customHeight="1">
      <c r="A61" s="93"/>
      <c r="B61" s="88" t="str">
        <f>soupisky!$A$80</f>
        <v>Kolář Martin(Náchod)</v>
      </c>
      <c r="C61" s="142">
        <f>soupisky!$B$80</f>
        <v>97</v>
      </c>
      <c r="D61" s="88" t="str">
        <f>soupisky!$A$79</f>
        <v>MIMO</v>
      </c>
      <c r="E61" s="91"/>
      <c r="F61" s="96"/>
      <c r="G61" s="93"/>
      <c r="H61" s="93"/>
    </row>
    <row r="62" spans="1:8" ht="15" customHeight="1">
      <c r="A62" s="93"/>
      <c r="B62" s="88" t="str">
        <f>soupisky!$A$81</f>
        <v>Svoboda Radek </v>
      </c>
      <c r="C62" s="142">
        <f>soupisky!$B$81</f>
        <v>97</v>
      </c>
      <c r="D62" s="88" t="str">
        <f>soupisky!$A$79</f>
        <v>MIMO</v>
      </c>
      <c r="E62" s="91"/>
      <c r="F62" s="96"/>
      <c r="G62" s="93"/>
      <c r="H62" s="93"/>
    </row>
    <row r="63" spans="1:8" ht="15" customHeight="1">
      <c r="A63" s="93"/>
      <c r="B63" s="88" t="str">
        <f>soupisky!$A$82</f>
        <v>Nezbeda Jan(HK)</v>
      </c>
      <c r="C63" s="142">
        <f>soupisky!$B$82</f>
        <v>99</v>
      </c>
      <c r="D63" s="88" t="str">
        <f>soupisky!$A$79</f>
        <v>MIMO</v>
      </c>
      <c r="E63" s="91"/>
      <c r="F63" s="96"/>
      <c r="G63" s="93"/>
      <c r="H63" s="93"/>
    </row>
    <row r="64" spans="1:8" ht="15" customHeight="1">
      <c r="A64" s="93"/>
      <c r="B64" s="88" t="str">
        <f>soupisky!$A$83</f>
        <v>Jirsa Matýsek(Týniště)</v>
      </c>
      <c r="C64" s="142" t="str">
        <f>soupisky!$B$83</f>
        <v>03</v>
      </c>
      <c r="D64" s="88" t="str">
        <f>soupisky!$A$79</f>
        <v>MIMO</v>
      </c>
      <c r="E64" s="91"/>
      <c r="F64" s="96"/>
      <c r="G64" s="93"/>
      <c r="H64" s="93"/>
    </row>
    <row r="65" spans="1:8" ht="15" customHeight="1">
      <c r="A65" s="93"/>
      <c r="B65" s="88">
        <f>soupisky!$A$84</f>
        <v>0</v>
      </c>
      <c r="C65" s="142">
        <f>soupisky!$B$84</f>
        <v>0</v>
      </c>
      <c r="D65" s="88" t="str">
        <f>soupisky!$A$79</f>
        <v>MIMO</v>
      </c>
      <c r="E65" s="91"/>
      <c r="F65" s="96"/>
      <c r="G65" s="93"/>
      <c r="H65" s="93"/>
    </row>
    <row r="66" spans="1:8" ht="15" customHeight="1">
      <c r="A66" s="93"/>
      <c r="B66" s="88">
        <f>soupisky!$A$85</f>
        <v>0</v>
      </c>
      <c r="C66" s="142">
        <f>soupisky!$B$85</f>
        <v>0</v>
      </c>
      <c r="D66" s="88" t="str">
        <f>soupisky!$A$79</f>
        <v>MIMO</v>
      </c>
      <c r="E66" s="91"/>
      <c r="F66" s="96"/>
      <c r="G66" s="93"/>
      <c r="H66" s="93"/>
    </row>
    <row r="67" spans="1:16" ht="15" customHeight="1">
      <c r="A67" s="97"/>
      <c r="B67" s="101"/>
      <c r="C67" s="101"/>
      <c r="D67" s="101"/>
      <c r="E67" s="102"/>
      <c r="F67" s="103"/>
      <c r="G67" s="97"/>
      <c r="H67" s="97"/>
      <c r="J67" s="101"/>
      <c r="K67" s="101"/>
      <c r="L67" s="101"/>
      <c r="M67" s="102"/>
      <c r="N67" s="103"/>
      <c r="O67" s="97"/>
      <c r="P67" s="97"/>
    </row>
    <row r="68" spans="10:16" ht="12.75">
      <c r="J68" s="101"/>
      <c r="K68" s="101"/>
      <c r="L68" s="101"/>
      <c r="M68" s="102"/>
      <c r="N68" s="103"/>
      <c r="O68" s="97"/>
      <c r="P68" s="97"/>
    </row>
    <row r="69" spans="3:16" ht="12.75">
      <c r="C69" s="79" t="s">
        <v>14</v>
      </c>
      <c r="J69" s="101"/>
      <c r="K69" s="101"/>
      <c r="L69" s="101"/>
      <c r="M69" s="102"/>
      <c r="N69" s="103"/>
      <c r="O69" s="97"/>
      <c r="P69" s="97"/>
    </row>
    <row r="70" ht="12.75">
      <c r="C70" s="79" t="s">
        <v>15</v>
      </c>
    </row>
    <row r="72" ht="12.75">
      <c r="B72" s="79" t="s">
        <v>16</v>
      </c>
    </row>
  </sheetData>
  <printOptions/>
  <pageMargins left="0.75" right="0.75" top="1" bottom="1" header="0.4921259845" footer="0.4921259845"/>
  <pageSetup fitToHeight="1" fitToWidth="1" horizontalDpi="300" verticalDpi="3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1"/>
  <sheetViews>
    <sheetView workbookViewId="0" topLeftCell="A1">
      <selection activeCell="C7" sqref="C7:C66"/>
    </sheetView>
  </sheetViews>
  <sheetFormatPr defaultColWidth="9.00390625" defaultRowHeight="12.75"/>
  <cols>
    <col min="1" max="1" width="5.875" style="79" customWidth="1"/>
    <col min="2" max="2" width="15.625" style="79" customWidth="1"/>
    <col min="3" max="3" width="4.125" style="79" customWidth="1"/>
    <col min="4" max="4" width="25.375" style="79" customWidth="1"/>
    <col min="5" max="5" width="5.375" style="79" customWidth="1"/>
    <col min="6" max="6" width="5.75390625" style="79" customWidth="1"/>
    <col min="7" max="14" width="7.75390625" style="79" customWidth="1"/>
    <col min="15" max="15" width="6.125" style="79" customWidth="1"/>
    <col min="16" max="16384" width="9.125" style="79" customWidth="1"/>
  </cols>
  <sheetData>
    <row r="1" ht="13.5" thickBot="1">
      <c r="A1" s="79" t="s">
        <v>48</v>
      </c>
    </row>
    <row r="2" spans="1:14" ht="13.5" thickBot="1">
      <c r="A2" s="2" t="s">
        <v>34</v>
      </c>
      <c r="B2" s="2"/>
      <c r="C2" s="3" t="str">
        <f>soupisky!$A$1</f>
        <v>KRAJSKÝ PŘEBOR DRUŽSTEV MLADŠÍHO ŽACTVA II.TŘÍDY    </v>
      </c>
      <c r="D2" s="2"/>
      <c r="E2" s="2"/>
      <c r="J2" s="80" t="s">
        <v>4</v>
      </c>
      <c r="L2" s="79" t="s">
        <v>0</v>
      </c>
      <c r="N2" s="2" t="s">
        <v>35</v>
      </c>
    </row>
    <row r="3" spans="1:14" ht="13.5" thickBot="1">
      <c r="A3" s="2" t="s">
        <v>23</v>
      </c>
      <c r="B3" s="2"/>
      <c r="C3" s="3" t="str">
        <f>soupisky!$B$2</f>
        <v>Týniště nad Orlicí</v>
      </c>
      <c r="D3" s="2"/>
      <c r="J3" s="81" t="s">
        <v>5</v>
      </c>
      <c r="L3" s="111"/>
      <c r="M3" s="112"/>
      <c r="N3" s="113"/>
    </row>
    <row r="4" spans="1:14" ht="12.75">
      <c r="A4" s="79" t="s">
        <v>3</v>
      </c>
      <c r="B4" s="4">
        <f>soupisky!$E$2</f>
        <v>39212</v>
      </c>
      <c r="D4" s="79" t="s">
        <v>24</v>
      </c>
      <c r="J4" s="81"/>
      <c r="L4" s="79" t="s">
        <v>2</v>
      </c>
      <c r="N4" s="3" t="str">
        <f>soupisky!$C$4</f>
        <v>MLADŠÍ ŽÁCI II</v>
      </c>
    </row>
    <row r="5" spans="2:10" ht="13.5" thickBot="1">
      <c r="B5" s="2"/>
      <c r="D5" s="2"/>
      <c r="J5" s="81"/>
    </row>
    <row r="6" spans="1:15" ht="39" thickBot="1">
      <c r="A6" s="114" t="s">
        <v>6</v>
      </c>
      <c r="B6" s="115" t="s">
        <v>7</v>
      </c>
      <c r="C6" s="116" t="s">
        <v>8</v>
      </c>
      <c r="D6" s="116" t="s">
        <v>9</v>
      </c>
      <c r="E6" s="114" t="s">
        <v>39</v>
      </c>
      <c r="F6" s="114" t="s">
        <v>40</v>
      </c>
      <c r="G6" s="117" t="s">
        <v>27</v>
      </c>
      <c r="H6" s="117" t="s">
        <v>28</v>
      </c>
      <c r="I6" s="118" t="s">
        <v>29</v>
      </c>
      <c r="J6" s="119"/>
      <c r="K6" s="117" t="s">
        <v>30</v>
      </c>
      <c r="L6" s="120" t="s">
        <v>31</v>
      </c>
      <c r="M6" s="121" t="s">
        <v>32</v>
      </c>
      <c r="N6" s="122" t="s">
        <v>26</v>
      </c>
      <c r="O6" s="123" t="s">
        <v>41</v>
      </c>
    </row>
    <row r="7" spans="1:15" ht="12.75">
      <c r="A7" s="93"/>
      <c r="B7" s="88" t="str">
        <f>soupisky!$A$8</f>
        <v>Havelka Jakub </v>
      </c>
      <c r="C7" s="142">
        <f>soupisky!$B$8</f>
        <v>96</v>
      </c>
      <c r="D7" s="88" t="str">
        <f>soupisky!$A$7</f>
        <v>SK Nové Město n.M. "A"</v>
      </c>
      <c r="E7" s="99"/>
      <c r="F7" s="93"/>
      <c r="G7" s="93"/>
      <c r="H7" s="93"/>
      <c r="I7" s="93"/>
      <c r="J7" s="93"/>
      <c r="K7" s="93"/>
      <c r="L7" s="93"/>
      <c r="M7" s="90"/>
      <c r="N7" s="124">
        <v>0</v>
      </c>
      <c r="O7" s="125"/>
    </row>
    <row r="8" spans="1:15" ht="12.75">
      <c r="A8" s="93"/>
      <c r="B8" s="88" t="str">
        <f>soupisky!$A$9</f>
        <v>Hlaváček Filip</v>
      </c>
      <c r="C8" s="142">
        <f>soupisky!$B$9</f>
        <v>96</v>
      </c>
      <c r="D8" s="88" t="str">
        <f>soupisky!$A$7</f>
        <v>SK Nové Město n.M. "A"</v>
      </c>
      <c r="E8" s="99"/>
      <c r="F8" s="93"/>
      <c r="G8" s="93"/>
      <c r="H8" s="93"/>
      <c r="I8" s="93"/>
      <c r="J8" s="93"/>
      <c r="K8" s="93"/>
      <c r="L8" s="93"/>
      <c r="M8" s="90"/>
      <c r="N8" s="124">
        <v>0</v>
      </c>
      <c r="O8" s="125"/>
    </row>
    <row r="9" spans="1:15" ht="12.75">
      <c r="A9" s="93"/>
      <c r="B9" s="88" t="str">
        <f>soupisky!$A$10</f>
        <v>Remeš Vojtěch</v>
      </c>
      <c r="C9" s="142">
        <f>soupisky!$B$10</f>
        <v>98</v>
      </c>
      <c r="D9" s="88" t="str">
        <f>soupisky!$A$7</f>
        <v>SK Nové Město n.M. "A"</v>
      </c>
      <c r="E9" s="99"/>
      <c r="F9" s="93"/>
      <c r="G9" s="93"/>
      <c r="H9" s="93"/>
      <c r="I9" s="93"/>
      <c r="J9" s="93"/>
      <c r="K9" s="93"/>
      <c r="L9" s="93"/>
      <c r="M9" s="90"/>
      <c r="N9" s="124">
        <v>0</v>
      </c>
      <c r="O9" s="125"/>
    </row>
    <row r="10" spans="1:15" ht="12.75">
      <c r="A10" s="93"/>
      <c r="B10" s="88" t="str">
        <f>soupisky!$A$11</f>
        <v>Fišer Michal</v>
      </c>
      <c r="C10" s="142">
        <f>soupisky!$B$11</f>
        <v>98</v>
      </c>
      <c r="D10" s="88" t="str">
        <f>soupisky!$A$7</f>
        <v>SK Nové Město n.M. "A"</v>
      </c>
      <c r="E10" s="99"/>
      <c r="F10" s="93"/>
      <c r="G10" s="93"/>
      <c r="H10" s="93"/>
      <c r="I10" s="93"/>
      <c r="J10" s="93"/>
      <c r="K10" s="93"/>
      <c r="L10" s="93"/>
      <c r="M10" s="90"/>
      <c r="N10" s="124">
        <v>0</v>
      </c>
      <c r="O10" s="125"/>
    </row>
    <row r="11" spans="1:15" ht="12.75">
      <c r="A11" s="93"/>
      <c r="B11" s="88" t="str">
        <f>soupisky!$A$12</f>
        <v>Vancl Matouš</v>
      </c>
      <c r="C11" s="142">
        <f>soupisky!$B$12</f>
        <v>98</v>
      </c>
      <c r="D11" s="88" t="str">
        <f>soupisky!$A$7</f>
        <v>SK Nové Město n.M. "A"</v>
      </c>
      <c r="E11" s="99"/>
      <c r="F11" s="93"/>
      <c r="G11" s="93"/>
      <c r="H11" s="93"/>
      <c r="I11" s="93"/>
      <c r="J11" s="93"/>
      <c r="K11" s="93"/>
      <c r="L11" s="93"/>
      <c r="M11" s="90"/>
      <c r="N11" s="124">
        <v>0</v>
      </c>
      <c r="O11" s="125"/>
    </row>
    <row r="12" spans="1:15" ht="12.75">
      <c r="A12" s="93"/>
      <c r="B12" s="88">
        <f>soupisky!$A$13</f>
        <v>0</v>
      </c>
      <c r="C12" s="142">
        <f>soupisky!$B$13</f>
        <v>0</v>
      </c>
      <c r="D12" s="88" t="str">
        <f>soupisky!$A$7</f>
        <v>SK Nové Město n.M. "A"</v>
      </c>
      <c r="E12" s="99"/>
      <c r="F12" s="93"/>
      <c r="G12" s="93"/>
      <c r="H12" s="93"/>
      <c r="I12" s="93"/>
      <c r="J12" s="93"/>
      <c r="K12" s="93"/>
      <c r="L12" s="93"/>
      <c r="M12" s="90"/>
      <c r="N12" s="124">
        <v>0</v>
      </c>
      <c r="O12" s="125"/>
    </row>
    <row r="13" spans="1:15" ht="12.75">
      <c r="A13" s="93"/>
      <c r="B13" s="88" t="str">
        <f>soupisky!$A$16</f>
        <v>Janíček Petr</v>
      </c>
      <c r="C13" s="142">
        <f>soupisky!$B$16</f>
        <v>96</v>
      </c>
      <c r="D13" s="88" t="str">
        <f>soupisky!$A$15</f>
        <v>Sokol Dvůr Králové n./L.</v>
      </c>
      <c r="E13" s="99"/>
      <c r="F13" s="93"/>
      <c r="G13" s="93"/>
      <c r="H13" s="93"/>
      <c r="I13" s="93"/>
      <c r="J13" s="93"/>
      <c r="K13" s="93"/>
      <c r="L13" s="93"/>
      <c r="M13" s="90"/>
      <c r="N13" s="124">
        <v>0</v>
      </c>
      <c r="O13" s="125"/>
    </row>
    <row r="14" spans="1:15" ht="12.75">
      <c r="A14" s="93"/>
      <c r="B14" s="88" t="str">
        <f>soupisky!$A$17</f>
        <v>Doubal Jan</v>
      </c>
      <c r="C14" s="142">
        <f>soupisky!$B$17</f>
        <v>96</v>
      </c>
      <c r="D14" s="88" t="str">
        <f>soupisky!$A$15</f>
        <v>Sokol Dvůr Králové n./L.</v>
      </c>
      <c r="E14" s="99"/>
      <c r="F14" s="93"/>
      <c r="G14" s="93"/>
      <c r="H14" s="93"/>
      <c r="I14" s="93"/>
      <c r="J14" s="93"/>
      <c r="K14" s="93"/>
      <c r="L14" s="93"/>
      <c r="M14" s="90"/>
      <c r="N14" s="124"/>
      <c r="O14" s="125"/>
    </row>
    <row r="15" spans="1:15" ht="12.75">
      <c r="A15" s="93"/>
      <c r="B15" s="88" t="str">
        <f>soupisky!$A$18</f>
        <v>Rausa Ondřej</v>
      </c>
      <c r="C15" s="142">
        <f>soupisky!$B$18</f>
        <v>98</v>
      </c>
      <c r="D15" s="88" t="str">
        <f>soupisky!$A$15</f>
        <v>Sokol Dvůr Králové n./L.</v>
      </c>
      <c r="E15" s="99"/>
      <c r="F15" s="93"/>
      <c r="G15" s="93"/>
      <c r="H15" s="93"/>
      <c r="I15" s="93"/>
      <c r="J15" s="93"/>
      <c r="K15" s="93"/>
      <c r="L15" s="93"/>
      <c r="M15" s="90"/>
      <c r="N15" s="124">
        <v>0</v>
      </c>
      <c r="O15" s="125"/>
    </row>
    <row r="16" spans="1:15" ht="12.75">
      <c r="A16" s="93"/>
      <c r="B16" s="88" t="str">
        <f>soupisky!$A$19</f>
        <v>Obst Vojtěch</v>
      </c>
      <c r="C16" s="142">
        <f>soupisky!$B$19</f>
        <v>98</v>
      </c>
      <c r="D16" s="88" t="str">
        <f>soupisky!$A$15</f>
        <v>Sokol Dvůr Králové n./L.</v>
      </c>
      <c r="E16" s="99"/>
      <c r="F16" s="93"/>
      <c r="G16" s="93"/>
      <c r="H16" s="93"/>
      <c r="I16" s="93"/>
      <c r="J16" s="93"/>
      <c r="K16" s="93"/>
      <c r="L16" s="93"/>
      <c r="M16" s="90"/>
      <c r="N16" s="126">
        <v>0</v>
      </c>
      <c r="O16" s="125"/>
    </row>
    <row r="17" spans="1:15" ht="12.75">
      <c r="A17" s="93"/>
      <c r="B17" s="88" t="str">
        <f>soupisky!$A$20</f>
        <v>Vlček Pavel</v>
      </c>
      <c r="C17" s="142">
        <f>soupisky!$B$20</f>
        <v>99</v>
      </c>
      <c r="D17" s="88" t="str">
        <f>soupisky!$A$15</f>
        <v>Sokol Dvůr Králové n./L.</v>
      </c>
      <c r="E17" s="99"/>
      <c r="F17" s="93"/>
      <c r="G17" s="93"/>
      <c r="H17" s="93"/>
      <c r="I17" s="93"/>
      <c r="J17" s="93"/>
      <c r="K17" s="93"/>
      <c r="L17" s="93"/>
      <c r="M17" s="90"/>
      <c r="N17" s="126">
        <v>0</v>
      </c>
      <c r="O17" s="125"/>
    </row>
    <row r="18" spans="1:15" ht="12.75">
      <c r="A18" s="93"/>
      <c r="B18" s="88">
        <f>soupisky!$A$21</f>
        <v>0</v>
      </c>
      <c r="C18" s="142">
        <f>soupisky!$B$21</f>
        <v>0</v>
      </c>
      <c r="D18" s="88" t="str">
        <f>soupisky!$A$15</f>
        <v>Sokol Dvůr Králové n./L.</v>
      </c>
      <c r="E18" s="99"/>
      <c r="F18" s="93"/>
      <c r="G18" s="93"/>
      <c r="H18" s="93"/>
      <c r="I18" s="93"/>
      <c r="J18" s="93"/>
      <c r="K18" s="93"/>
      <c r="L18" s="93"/>
      <c r="M18" s="90"/>
      <c r="N18" s="126">
        <v>0</v>
      </c>
      <c r="O18" s="125"/>
    </row>
    <row r="19" spans="1:15" ht="12.75">
      <c r="A19" s="93"/>
      <c r="B19" s="88" t="str">
        <f>soupisky!$A$24</f>
        <v>Preininger Kryštof</v>
      </c>
      <c r="C19" s="142">
        <f>soupisky!$B$24</f>
        <v>96</v>
      </c>
      <c r="D19" s="88" t="str">
        <f>soupisky!$A$23</f>
        <v>SK Solnice "A"</v>
      </c>
      <c r="E19" s="99"/>
      <c r="F19" s="93"/>
      <c r="G19" s="93"/>
      <c r="H19" s="93"/>
      <c r="I19" s="93"/>
      <c r="J19" s="93"/>
      <c r="K19" s="93"/>
      <c r="L19" s="93"/>
      <c r="M19" s="90"/>
      <c r="N19" s="126"/>
      <c r="O19" s="125"/>
    </row>
    <row r="20" spans="1:15" ht="12.75">
      <c r="A20" s="93"/>
      <c r="B20" s="88" t="str">
        <f>soupisky!$A$25</f>
        <v>Derner Václav</v>
      </c>
      <c r="C20" s="142">
        <f>soupisky!$B$25</f>
        <v>96</v>
      </c>
      <c r="D20" s="88" t="str">
        <f>soupisky!$A$23</f>
        <v>SK Solnice "A"</v>
      </c>
      <c r="E20" s="99"/>
      <c r="F20" s="93"/>
      <c r="G20" s="93"/>
      <c r="H20" s="93"/>
      <c r="I20" s="93"/>
      <c r="J20" s="93"/>
      <c r="K20" s="93"/>
      <c r="L20" s="93"/>
      <c r="M20" s="90"/>
      <c r="N20" s="126"/>
      <c r="O20" s="125"/>
    </row>
    <row r="21" spans="1:15" ht="12.75">
      <c r="A21" s="93"/>
      <c r="B21" s="88" t="str">
        <f>soupisky!$A$26</f>
        <v>Lžičař Václav</v>
      </c>
      <c r="C21" s="142">
        <f>soupisky!$B$26</f>
        <v>97</v>
      </c>
      <c r="D21" s="88" t="str">
        <f>soupisky!$A$23</f>
        <v>SK Solnice "A"</v>
      </c>
      <c r="E21" s="99"/>
      <c r="F21" s="93"/>
      <c r="G21" s="93"/>
      <c r="H21" s="93"/>
      <c r="I21" s="93"/>
      <c r="J21" s="93"/>
      <c r="K21" s="93"/>
      <c r="L21" s="93"/>
      <c r="M21" s="90"/>
      <c r="N21" s="126"/>
      <c r="O21" s="125"/>
    </row>
    <row r="22" spans="1:15" ht="12.75">
      <c r="A22" s="93"/>
      <c r="B22" s="88" t="str">
        <f>soupisky!$A$27</f>
        <v>Chadim Jakub</v>
      </c>
      <c r="C22" s="142">
        <f>soupisky!$B$27</f>
        <v>96</v>
      </c>
      <c r="D22" s="88" t="str">
        <f>soupisky!$A$23</f>
        <v>SK Solnice "A"</v>
      </c>
      <c r="E22" s="99"/>
      <c r="F22" s="93"/>
      <c r="G22" s="93"/>
      <c r="H22" s="93"/>
      <c r="I22" s="93"/>
      <c r="J22" s="93"/>
      <c r="K22" s="93"/>
      <c r="L22" s="93"/>
      <c r="M22" s="90"/>
      <c r="N22" s="126">
        <v>0</v>
      </c>
      <c r="O22" s="125"/>
    </row>
    <row r="23" spans="1:15" ht="12.75">
      <c r="A23" s="93"/>
      <c r="B23" s="88" t="str">
        <f>soupisky!$A$28</f>
        <v>Dušek Ondřej</v>
      </c>
      <c r="C23" s="142">
        <f>soupisky!$B$28</f>
        <v>96</v>
      </c>
      <c r="D23" s="88" t="str">
        <f>soupisky!$A$23</f>
        <v>SK Solnice "A"</v>
      </c>
      <c r="E23" s="93"/>
      <c r="F23" s="93"/>
      <c r="G23" s="93"/>
      <c r="H23" s="93"/>
      <c r="I23" s="93"/>
      <c r="J23" s="93"/>
      <c r="K23" s="93"/>
      <c r="L23" s="93"/>
      <c r="M23" s="90"/>
      <c r="N23" s="126">
        <v>0</v>
      </c>
      <c r="O23" s="125"/>
    </row>
    <row r="24" spans="1:15" ht="12.75">
      <c r="A24" s="93"/>
      <c r="B24" s="88" t="str">
        <f>soupisky!$A$29</f>
        <v>Koubek Antonín</v>
      </c>
      <c r="C24" s="142">
        <f>soupisky!$B$29</f>
        <v>96</v>
      </c>
      <c r="D24" s="88" t="str">
        <f>soupisky!$A$23</f>
        <v>SK Solnice "A"</v>
      </c>
      <c r="E24" s="99"/>
      <c r="F24" s="93"/>
      <c r="G24" s="93"/>
      <c r="H24" s="93"/>
      <c r="I24" s="93"/>
      <c r="J24" s="93"/>
      <c r="K24" s="93"/>
      <c r="L24" s="93"/>
      <c r="M24" s="90"/>
      <c r="N24" s="126">
        <v>0</v>
      </c>
      <c r="O24" s="125"/>
    </row>
    <row r="25" spans="1:15" ht="12.75">
      <c r="A25" s="93"/>
      <c r="B25" s="88" t="str">
        <f>soupisky!$A$32</f>
        <v>Novotný Jan</v>
      </c>
      <c r="C25" s="142">
        <f>soupisky!$B$32</f>
        <v>97</v>
      </c>
      <c r="D25" s="88" t="str">
        <f>soupisky!$A$31</f>
        <v>Sokol Hradec Králové</v>
      </c>
      <c r="E25" s="99"/>
      <c r="F25" s="93"/>
      <c r="G25" s="93"/>
      <c r="H25" s="93"/>
      <c r="I25" s="93"/>
      <c r="J25" s="93"/>
      <c r="K25" s="93"/>
      <c r="L25" s="93"/>
      <c r="M25" s="90"/>
      <c r="N25" s="126">
        <v>0</v>
      </c>
      <c r="O25" s="125"/>
    </row>
    <row r="26" spans="1:15" ht="12.75">
      <c r="A26" s="93"/>
      <c r="B26" s="88" t="str">
        <f>soupisky!$A$33</f>
        <v>Doležal Jan</v>
      </c>
      <c r="C26" s="142">
        <f>soupisky!$B$33</f>
        <v>96</v>
      </c>
      <c r="D26" s="88" t="str">
        <f>soupisky!$A$31</f>
        <v>Sokol Hradec Králové</v>
      </c>
      <c r="E26" s="99"/>
      <c r="F26" s="93"/>
      <c r="G26" s="93"/>
      <c r="H26" s="93"/>
      <c r="I26" s="93"/>
      <c r="J26" s="93"/>
      <c r="K26" s="93"/>
      <c r="L26" s="93"/>
      <c r="M26" s="90"/>
      <c r="N26" s="126">
        <v>0</v>
      </c>
      <c r="O26" s="125"/>
    </row>
    <row r="27" spans="1:15" ht="12.75">
      <c r="A27" s="93"/>
      <c r="B27" s="88" t="str">
        <f>soupisky!$A$34</f>
        <v>Kunc Tomáš</v>
      </c>
      <c r="C27" s="142">
        <f>soupisky!$B$34</f>
        <v>97</v>
      </c>
      <c r="D27" s="88" t="str">
        <f>soupisky!$A$31</f>
        <v>Sokol Hradec Králové</v>
      </c>
      <c r="E27" s="99"/>
      <c r="F27" s="93"/>
      <c r="G27" s="93"/>
      <c r="H27" s="93"/>
      <c r="I27" s="93"/>
      <c r="J27" s="93"/>
      <c r="K27" s="93"/>
      <c r="L27" s="93"/>
      <c r="M27" s="90"/>
      <c r="N27" s="126"/>
      <c r="O27" s="125"/>
    </row>
    <row r="28" spans="1:15" ht="12.75">
      <c r="A28" s="93"/>
      <c r="B28" s="88" t="str">
        <f>soupisky!$A$35</f>
        <v>Česák Michal</v>
      </c>
      <c r="C28" s="142">
        <f>soupisky!$B$35</f>
        <v>97</v>
      </c>
      <c r="D28" s="88" t="str">
        <f>soupisky!$A$31</f>
        <v>Sokol Hradec Králové</v>
      </c>
      <c r="E28" s="99"/>
      <c r="F28" s="93"/>
      <c r="G28" s="93"/>
      <c r="H28" s="93"/>
      <c r="I28" s="93"/>
      <c r="J28" s="93"/>
      <c r="K28" s="93"/>
      <c r="L28" s="93"/>
      <c r="M28" s="90"/>
      <c r="N28" s="126"/>
      <c r="O28" s="125"/>
    </row>
    <row r="29" spans="1:15" ht="12.75">
      <c r="A29" s="93"/>
      <c r="B29" s="88" t="str">
        <f>soupisky!$A$36</f>
        <v>Vyleta Michal</v>
      </c>
      <c r="C29" s="142">
        <f>soupisky!$B$36</f>
        <v>96</v>
      </c>
      <c r="D29" s="88" t="str">
        <f>soupisky!$A$31</f>
        <v>Sokol Hradec Králové</v>
      </c>
      <c r="E29" s="99"/>
      <c r="F29" s="93"/>
      <c r="G29" s="93"/>
      <c r="H29" s="93"/>
      <c r="I29" s="93"/>
      <c r="J29" s="93"/>
      <c r="K29" s="93"/>
      <c r="L29" s="93"/>
      <c r="M29" s="90"/>
      <c r="N29" s="126"/>
      <c r="O29" s="125"/>
    </row>
    <row r="30" spans="1:15" ht="12.75">
      <c r="A30" s="93"/>
      <c r="B30" s="88" t="str">
        <f>soupisky!$A$37</f>
        <v>Šlégl Jiří</v>
      </c>
      <c r="C30" s="142">
        <f>soupisky!$B$37</f>
        <v>97</v>
      </c>
      <c r="D30" s="88" t="str">
        <f>soupisky!$A$31</f>
        <v>Sokol Hradec Králové</v>
      </c>
      <c r="E30" s="99"/>
      <c r="F30" s="93"/>
      <c r="G30" s="93"/>
      <c r="H30" s="93"/>
      <c r="I30" s="93"/>
      <c r="J30" s="93"/>
      <c r="K30" s="93"/>
      <c r="L30" s="93"/>
      <c r="M30" s="90"/>
      <c r="N30" s="126"/>
      <c r="O30" s="125"/>
    </row>
    <row r="31" spans="1:15" ht="12.75">
      <c r="A31" s="93"/>
      <c r="B31" s="88" t="str">
        <f>soupisky!$A$40</f>
        <v>Jaroměřský Patrik</v>
      </c>
      <c r="C31" s="142">
        <f>soupisky!$B$40</f>
        <v>96</v>
      </c>
      <c r="D31" s="88" t="str">
        <f>soupisky!$A$39</f>
        <v>SK Týniště nad Orlicí</v>
      </c>
      <c r="E31" s="99"/>
      <c r="F31" s="93"/>
      <c r="G31" s="93"/>
      <c r="H31" s="93"/>
      <c r="I31" s="93"/>
      <c r="J31" s="93"/>
      <c r="K31" s="93"/>
      <c r="L31" s="93"/>
      <c r="M31" s="90"/>
      <c r="N31" s="126"/>
      <c r="O31" s="125"/>
    </row>
    <row r="32" spans="1:15" ht="12.75">
      <c r="A32" s="93"/>
      <c r="B32" s="88" t="str">
        <f>soupisky!$A$41</f>
        <v>Ládr Tomáš</v>
      </c>
      <c r="C32" s="142">
        <f>soupisky!$B$41</f>
        <v>96</v>
      </c>
      <c r="D32" s="88" t="str">
        <f>soupisky!$A$39</f>
        <v>SK Týniště nad Orlicí</v>
      </c>
      <c r="E32" s="99"/>
      <c r="F32" s="93"/>
      <c r="G32" s="93"/>
      <c r="H32" s="93"/>
      <c r="I32" s="93"/>
      <c r="J32" s="93"/>
      <c r="K32" s="93"/>
      <c r="L32" s="93"/>
      <c r="M32" s="90"/>
      <c r="N32" s="126">
        <v>0</v>
      </c>
      <c r="O32" s="125"/>
    </row>
    <row r="33" spans="1:15" ht="12.75">
      <c r="A33" s="93"/>
      <c r="B33" s="88" t="str">
        <f>soupisky!$A$42</f>
        <v>Procházka Michal</v>
      </c>
      <c r="C33" s="142">
        <f>soupisky!$B$42</f>
        <v>98</v>
      </c>
      <c r="D33" s="88" t="str">
        <f>soupisky!$A$39</f>
        <v>SK Týniště nad Orlicí</v>
      </c>
      <c r="E33" s="99"/>
      <c r="F33" s="93"/>
      <c r="G33" s="93"/>
      <c r="H33" s="93"/>
      <c r="I33" s="93"/>
      <c r="J33" s="93"/>
      <c r="K33" s="93"/>
      <c r="L33" s="93"/>
      <c r="M33" s="90"/>
      <c r="N33" s="126">
        <v>0</v>
      </c>
      <c r="O33" s="125"/>
    </row>
    <row r="34" spans="1:15" ht="12.75">
      <c r="A34" s="93"/>
      <c r="B34" s="88" t="str">
        <f>soupisky!$A$43</f>
        <v>Vacek Lukáš</v>
      </c>
      <c r="C34" s="142" t="str">
        <f>soupisky!$B$43</f>
        <v>00</v>
      </c>
      <c r="D34" s="88" t="str">
        <f>soupisky!$A$39</f>
        <v>SK Týniště nad Orlicí</v>
      </c>
      <c r="E34" s="99"/>
      <c r="F34" s="93"/>
      <c r="G34" s="93"/>
      <c r="H34" s="93"/>
      <c r="I34" s="93"/>
      <c r="J34" s="93"/>
      <c r="K34" s="93"/>
      <c r="L34" s="93"/>
      <c r="M34" s="90"/>
      <c r="N34" s="126">
        <v>0</v>
      </c>
      <c r="O34" s="125"/>
    </row>
    <row r="35" spans="1:15" ht="12.75">
      <c r="A35" s="93"/>
      <c r="B35" s="88" t="str">
        <f>soupisky!$A$44</f>
        <v>Kukla Jiří</v>
      </c>
      <c r="C35" s="142" t="str">
        <f>soupisky!$B$44</f>
        <v>00</v>
      </c>
      <c r="D35" s="88" t="str">
        <f>soupisky!$A$39</f>
        <v>SK Týniště nad Orlicí</v>
      </c>
      <c r="E35" s="99"/>
      <c r="F35" s="93"/>
      <c r="G35" s="93"/>
      <c r="H35" s="93"/>
      <c r="I35" s="93"/>
      <c r="J35" s="93"/>
      <c r="K35" s="93"/>
      <c r="L35" s="93"/>
      <c r="M35" s="90"/>
      <c r="N35" s="126">
        <v>0</v>
      </c>
      <c r="O35" s="125"/>
    </row>
    <row r="36" spans="1:15" ht="12.75">
      <c r="A36" s="93"/>
      <c r="B36" s="88" t="str">
        <f>soupisky!$A$45</f>
        <v>Prause Marek</v>
      </c>
      <c r="C36" s="142" t="str">
        <f>soupisky!$B$45</f>
        <v>00</v>
      </c>
      <c r="D36" s="88" t="str">
        <f>soupisky!$A$39</f>
        <v>SK Týniště nad Orlicí</v>
      </c>
      <c r="E36" s="99"/>
      <c r="F36" s="93"/>
      <c r="G36" s="93"/>
      <c r="H36" s="93"/>
      <c r="I36" s="93"/>
      <c r="J36" s="93"/>
      <c r="K36" s="93"/>
      <c r="L36" s="93"/>
      <c r="M36" s="90"/>
      <c r="N36" s="126">
        <v>0</v>
      </c>
      <c r="O36" s="125"/>
    </row>
    <row r="37" spans="1:15" ht="12.75">
      <c r="A37" s="93"/>
      <c r="B37" s="88" t="str">
        <f>soupisky!$A$48</f>
        <v>Bareš Tomáš</v>
      </c>
      <c r="C37" s="142">
        <f>soupisky!$B$48</f>
        <v>97</v>
      </c>
      <c r="D37" s="88" t="str">
        <f>soupisky!$A$47</f>
        <v>SK Náchod-Plhov</v>
      </c>
      <c r="E37" s="99"/>
      <c r="F37" s="93"/>
      <c r="G37" s="93"/>
      <c r="H37" s="93"/>
      <c r="I37" s="93"/>
      <c r="J37" s="93"/>
      <c r="K37" s="93"/>
      <c r="L37" s="93"/>
      <c r="M37" s="90"/>
      <c r="N37" s="126">
        <v>0</v>
      </c>
      <c r="O37" s="125"/>
    </row>
    <row r="38" spans="1:15" ht="12.75">
      <c r="A38" s="93"/>
      <c r="B38" s="88" t="str">
        <f>soupisky!$A$49</f>
        <v>Hylena Miroslav</v>
      </c>
      <c r="C38" s="142">
        <f>soupisky!$B$49</f>
        <v>97</v>
      </c>
      <c r="D38" s="88" t="str">
        <f>soupisky!$A$47</f>
        <v>SK Náchod-Plhov</v>
      </c>
      <c r="E38" s="99"/>
      <c r="F38" s="93"/>
      <c r="G38" s="93"/>
      <c r="H38" s="93"/>
      <c r="I38" s="93"/>
      <c r="J38" s="93"/>
      <c r="K38" s="93"/>
      <c r="L38" s="93"/>
      <c r="M38" s="90"/>
      <c r="N38" s="126">
        <v>0</v>
      </c>
      <c r="O38" s="125"/>
    </row>
    <row r="39" spans="1:15" ht="12.75">
      <c r="A39" s="93"/>
      <c r="B39" s="88" t="str">
        <f>soupisky!$A$50</f>
        <v>Vu Than Long</v>
      </c>
      <c r="C39" s="142">
        <f>soupisky!$B$50</f>
        <v>97</v>
      </c>
      <c r="D39" s="88" t="str">
        <f>soupisky!$A$47</f>
        <v>SK Náchod-Plhov</v>
      </c>
      <c r="E39" s="99"/>
      <c r="F39" s="93"/>
      <c r="G39" s="93"/>
      <c r="H39" s="93"/>
      <c r="I39" s="93"/>
      <c r="J39" s="93"/>
      <c r="K39" s="93"/>
      <c r="L39" s="93"/>
      <c r="M39" s="90"/>
      <c r="N39" s="126">
        <v>0</v>
      </c>
      <c r="O39" s="125"/>
    </row>
    <row r="40" spans="1:15" ht="12.75">
      <c r="A40" s="93"/>
      <c r="B40" s="88" t="str">
        <f>soupisky!$A$51</f>
        <v>Jelínek Matěj</v>
      </c>
      <c r="C40" s="142">
        <f>soupisky!$B$51</f>
        <v>97</v>
      </c>
      <c r="D40" s="88" t="str">
        <f>soupisky!$A$47</f>
        <v>SK Náchod-Plhov</v>
      </c>
      <c r="E40" s="99"/>
      <c r="F40" s="93"/>
      <c r="G40" s="93"/>
      <c r="H40" s="93"/>
      <c r="I40" s="93"/>
      <c r="J40" s="93"/>
      <c r="K40" s="93"/>
      <c r="L40" s="93"/>
      <c r="M40" s="90"/>
      <c r="N40" s="126">
        <v>0</v>
      </c>
      <c r="O40" s="125"/>
    </row>
    <row r="41" spans="1:15" ht="12.75">
      <c r="A41" s="93"/>
      <c r="B41" s="88" t="str">
        <f>soupisky!$A$52</f>
        <v>Šmejkal Jan</v>
      </c>
      <c r="C41" s="142">
        <f>soupisky!$B$52</f>
        <v>96</v>
      </c>
      <c r="D41" s="88" t="str">
        <f>soupisky!$A$47</f>
        <v>SK Náchod-Plhov</v>
      </c>
      <c r="E41" s="99"/>
      <c r="F41" s="93"/>
      <c r="G41" s="93"/>
      <c r="H41" s="93"/>
      <c r="I41" s="93"/>
      <c r="J41" s="93"/>
      <c r="K41" s="93"/>
      <c r="L41" s="93"/>
      <c r="M41" s="90"/>
      <c r="N41" s="126">
        <v>0</v>
      </c>
      <c r="O41" s="125"/>
    </row>
    <row r="42" spans="1:15" ht="12.75">
      <c r="A42" s="93"/>
      <c r="B42" s="88" t="str">
        <f>soupisky!$A$53</f>
        <v>Matuška Tomáš</v>
      </c>
      <c r="C42" s="142">
        <f>soupisky!$B$53</f>
        <v>96</v>
      </c>
      <c r="D42" s="88" t="str">
        <f>soupisky!$A$47</f>
        <v>SK Náchod-Plhov</v>
      </c>
      <c r="E42" s="99"/>
      <c r="F42" s="93"/>
      <c r="G42" s="93"/>
      <c r="H42" s="93"/>
      <c r="I42" s="93"/>
      <c r="J42" s="93"/>
      <c r="K42" s="93"/>
      <c r="L42" s="93"/>
      <c r="M42" s="90"/>
      <c r="N42" s="126">
        <v>0</v>
      </c>
      <c r="O42" s="125"/>
    </row>
    <row r="43" spans="1:15" ht="12.75">
      <c r="A43" s="93"/>
      <c r="B43" s="88" t="str">
        <f>soupisky!$A$56</f>
        <v>Hájek Šimon</v>
      </c>
      <c r="C43" s="142">
        <f>soupisky!$B$56</f>
        <v>97</v>
      </c>
      <c r="D43" s="88" t="str">
        <f>soupisky!$A$55</f>
        <v>TJ Dobruška</v>
      </c>
      <c r="E43" s="99"/>
      <c r="F43" s="93"/>
      <c r="G43" s="93"/>
      <c r="H43" s="93"/>
      <c r="I43" s="93"/>
      <c r="J43" s="93"/>
      <c r="K43" s="93"/>
      <c r="L43" s="93"/>
      <c r="M43" s="90"/>
      <c r="N43" s="126"/>
      <c r="O43" s="125"/>
    </row>
    <row r="44" spans="1:15" ht="12.75">
      <c r="A44" s="93"/>
      <c r="B44" s="88" t="str">
        <f>soupisky!$A$57</f>
        <v>Matějů Marek</v>
      </c>
      <c r="C44" s="142">
        <f>soupisky!$B$57</f>
        <v>99</v>
      </c>
      <c r="D44" s="88" t="str">
        <f>soupisky!$A$55</f>
        <v>TJ Dobruška</v>
      </c>
      <c r="E44" s="99"/>
      <c r="F44" s="93"/>
      <c r="G44" s="93"/>
      <c r="H44" s="93"/>
      <c r="I44" s="93"/>
      <c r="J44" s="93"/>
      <c r="K44" s="93"/>
      <c r="L44" s="93"/>
      <c r="M44" s="90"/>
      <c r="N44" s="126"/>
      <c r="O44" s="125"/>
    </row>
    <row r="45" spans="1:15" ht="12.75">
      <c r="A45" s="93"/>
      <c r="B45" s="88" t="str">
        <f>soupisky!$A$58</f>
        <v>Ovčarik Adam</v>
      </c>
      <c r="C45" s="142">
        <f>soupisky!$B$58</f>
        <v>97</v>
      </c>
      <c r="D45" s="88" t="str">
        <f>soupisky!$A$55</f>
        <v>TJ Dobruška</v>
      </c>
      <c r="E45" s="99"/>
      <c r="F45" s="93"/>
      <c r="G45" s="93"/>
      <c r="H45" s="93"/>
      <c r="I45" s="93"/>
      <c r="J45" s="93"/>
      <c r="K45" s="93"/>
      <c r="L45" s="93"/>
      <c r="M45" s="90"/>
      <c r="N45" s="126"/>
      <c r="O45" s="125"/>
    </row>
    <row r="46" spans="1:15" ht="12.75">
      <c r="A46" s="93"/>
      <c r="B46" s="88" t="str">
        <f>soupisky!$A$59</f>
        <v>Tužil Jiří</v>
      </c>
      <c r="C46" s="142">
        <f>soupisky!$B$59</f>
        <v>99</v>
      </c>
      <c r="D46" s="88" t="str">
        <f>soupisky!$A$55</f>
        <v>TJ Dobruška</v>
      </c>
      <c r="E46" s="99"/>
      <c r="F46" s="93"/>
      <c r="G46" s="93"/>
      <c r="H46" s="93"/>
      <c r="I46" s="93"/>
      <c r="J46" s="93"/>
      <c r="K46" s="93"/>
      <c r="L46" s="93"/>
      <c r="M46" s="90"/>
      <c r="N46" s="126"/>
      <c r="O46" s="125"/>
    </row>
    <row r="47" spans="1:15" ht="12.75">
      <c r="A47" s="93"/>
      <c r="B47" s="88" t="str">
        <f>soupisky!$A$60</f>
        <v>Tužil Josef</v>
      </c>
      <c r="C47" s="142">
        <f>soupisky!$B$60</f>
        <v>99</v>
      </c>
      <c r="D47" s="88" t="str">
        <f>soupisky!$A$55</f>
        <v>TJ Dobruška</v>
      </c>
      <c r="E47" s="99"/>
      <c r="F47" s="93"/>
      <c r="G47" s="93"/>
      <c r="H47" s="93"/>
      <c r="I47" s="93"/>
      <c r="J47" s="93"/>
      <c r="K47" s="93"/>
      <c r="L47" s="93"/>
      <c r="M47" s="90"/>
      <c r="N47" s="126"/>
      <c r="O47" s="125"/>
    </row>
    <row r="48" spans="1:15" ht="12.75">
      <c r="A48" s="93"/>
      <c r="B48" s="88" t="str">
        <f>soupisky!$A$61</f>
        <v>Řehák Karel</v>
      </c>
      <c r="C48" s="142" t="str">
        <f>soupisky!$B$61</f>
        <v>00</v>
      </c>
      <c r="D48" s="88" t="str">
        <f>soupisky!$A$55</f>
        <v>TJ Dobruška</v>
      </c>
      <c r="E48" s="99"/>
      <c r="F48" s="93"/>
      <c r="G48" s="93"/>
      <c r="H48" s="93"/>
      <c r="I48" s="93"/>
      <c r="J48" s="93"/>
      <c r="K48" s="93"/>
      <c r="L48" s="93"/>
      <c r="M48" s="90"/>
      <c r="N48" s="126"/>
      <c r="O48" s="125"/>
    </row>
    <row r="49" spans="1:15" ht="12.75">
      <c r="A49" s="93"/>
      <c r="B49" s="88" t="str">
        <f>soupisky!$A$64</f>
        <v>Kameník Štěpán </v>
      </c>
      <c r="C49" s="142">
        <f>soupisky!$B$64</f>
        <v>97</v>
      </c>
      <c r="D49" s="88" t="str">
        <f>soupisky!$A$63</f>
        <v>SK Nové Město n.M. "B"</v>
      </c>
      <c r="E49" s="99"/>
      <c r="F49" s="93"/>
      <c r="G49" s="93"/>
      <c r="H49" s="93"/>
      <c r="I49" s="93"/>
      <c r="J49" s="93"/>
      <c r="K49" s="93"/>
      <c r="L49" s="93"/>
      <c r="M49" s="90"/>
      <c r="N49" s="126"/>
      <c r="O49" s="125"/>
    </row>
    <row r="50" spans="1:15" ht="12.75">
      <c r="A50" s="93"/>
      <c r="B50" s="88" t="str">
        <f>soupisky!$A$65</f>
        <v>Soukup Josef </v>
      </c>
      <c r="C50" s="142">
        <f>soupisky!$B$65</f>
        <v>98</v>
      </c>
      <c r="D50" s="88" t="str">
        <f>soupisky!$A$63</f>
        <v>SK Nové Město n.M. "B"</v>
      </c>
      <c r="E50" s="99"/>
      <c r="F50" s="93"/>
      <c r="G50" s="93"/>
      <c r="H50" s="93"/>
      <c r="I50" s="93"/>
      <c r="J50" s="93"/>
      <c r="K50" s="93"/>
      <c r="L50" s="93"/>
      <c r="M50" s="90"/>
      <c r="N50" s="126"/>
      <c r="O50" s="125"/>
    </row>
    <row r="51" spans="1:15" ht="12.75">
      <c r="A51" s="93"/>
      <c r="B51" s="88" t="str">
        <f>soupisky!$A$66</f>
        <v>Hastrdlo Lukáš</v>
      </c>
      <c r="C51" s="142">
        <f>soupisky!$B$66</f>
        <v>98</v>
      </c>
      <c r="D51" s="88" t="str">
        <f>soupisky!$A$63</f>
        <v>SK Nové Město n.M. "B"</v>
      </c>
      <c r="E51" s="99"/>
      <c r="F51" s="93"/>
      <c r="G51" s="93"/>
      <c r="H51" s="93"/>
      <c r="I51" s="93"/>
      <c r="J51" s="93"/>
      <c r="K51" s="93"/>
      <c r="L51" s="93"/>
      <c r="M51" s="90"/>
      <c r="N51" s="126"/>
      <c r="O51" s="125"/>
    </row>
    <row r="52" spans="1:15" ht="12.75">
      <c r="A52" s="93"/>
      <c r="B52" s="88" t="str">
        <f>soupisky!$A$67</f>
        <v>Křivda Tomáš</v>
      </c>
      <c r="C52" s="142">
        <f>soupisky!$B$67</f>
        <v>99</v>
      </c>
      <c r="D52" s="88" t="str">
        <f>soupisky!$A$63</f>
        <v>SK Nové Město n.M. "B"</v>
      </c>
      <c r="E52" s="99"/>
      <c r="F52" s="93"/>
      <c r="G52" s="93"/>
      <c r="H52" s="93"/>
      <c r="I52" s="93"/>
      <c r="J52" s="93"/>
      <c r="K52" s="93"/>
      <c r="L52" s="93"/>
      <c r="M52" s="90"/>
      <c r="N52" s="126"/>
      <c r="O52" s="125"/>
    </row>
    <row r="53" spans="1:15" ht="12.75">
      <c r="A53" s="93"/>
      <c r="B53" s="88">
        <f>soupisky!$A$68</f>
        <v>0</v>
      </c>
      <c r="C53" s="142">
        <f>soupisky!$B$68</f>
        <v>0</v>
      </c>
      <c r="D53" s="88" t="str">
        <f>soupisky!$A$63</f>
        <v>SK Nové Město n.M. "B"</v>
      </c>
      <c r="E53" s="99"/>
      <c r="F53" s="93"/>
      <c r="G53" s="93"/>
      <c r="H53" s="93"/>
      <c r="I53" s="93"/>
      <c r="J53" s="93"/>
      <c r="K53" s="93"/>
      <c r="L53" s="93"/>
      <c r="M53" s="90"/>
      <c r="N53" s="126"/>
      <c r="O53" s="125"/>
    </row>
    <row r="54" spans="1:15" ht="12.75">
      <c r="A54" s="93"/>
      <c r="B54" s="88">
        <f>soupisky!$A$69</f>
        <v>0</v>
      </c>
      <c r="C54" s="142">
        <f>soupisky!$B$69</f>
        <v>0</v>
      </c>
      <c r="D54" s="88" t="str">
        <f>soupisky!$A$63</f>
        <v>SK Nové Město n.M. "B"</v>
      </c>
      <c r="E54" s="99"/>
      <c r="F54" s="93"/>
      <c r="G54" s="93"/>
      <c r="H54" s="93"/>
      <c r="I54" s="93"/>
      <c r="J54" s="93"/>
      <c r="K54" s="93"/>
      <c r="L54" s="93"/>
      <c r="M54" s="90"/>
      <c r="N54" s="126"/>
      <c r="O54" s="125"/>
    </row>
    <row r="55" spans="1:15" ht="12.75">
      <c r="A55" s="93"/>
      <c r="B55" s="88" t="str">
        <f>soupisky!$A$72</f>
        <v>Ponka Vít</v>
      </c>
      <c r="C55" s="142">
        <f>soupisky!$B$72</f>
        <v>97</v>
      </c>
      <c r="D55" s="88" t="str">
        <f>soupisky!$A$71</f>
        <v>SK Solnice "B"</v>
      </c>
      <c r="E55" s="99"/>
      <c r="F55" s="93"/>
      <c r="G55" s="93"/>
      <c r="H55" s="93"/>
      <c r="I55" s="93"/>
      <c r="J55" s="93"/>
      <c r="K55" s="93"/>
      <c r="L55" s="93"/>
      <c r="M55" s="90"/>
      <c r="N55" s="126"/>
      <c r="O55" s="125"/>
    </row>
    <row r="56" spans="1:15" ht="12.75">
      <c r="A56" s="93"/>
      <c r="B56" s="88" t="str">
        <f>soupisky!$A$73</f>
        <v>Šmída Adam</v>
      </c>
      <c r="C56" s="142">
        <f>soupisky!$B$73</f>
        <v>97</v>
      </c>
      <c r="D56" s="88" t="str">
        <f>soupisky!$A$71</f>
        <v>SK Solnice "B"</v>
      </c>
      <c r="E56" s="99"/>
      <c r="F56" s="93"/>
      <c r="G56" s="93"/>
      <c r="H56" s="93"/>
      <c r="I56" s="93"/>
      <c r="J56" s="93"/>
      <c r="K56" s="93"/>
      <c r="L56" s="93"/>
      <c r="M56" s="90"/>
      <c r="N56" s="126"/>
      <c r="O56" s="125"/>
    </row>
    <row r="57" spans="1:15" ht="12.75">
      <c r="A57" s="93"/>
      <c r="B57" s="88" t="str">
        <f>soupisky!$A$74</f>
        <v>Ponka Jakub</v>
      </c>
      <c r="C57" s="142" t="str">
        <f>soupisky!$B$74</f>
        <v>00</v>
      </c>
      <c r="D57" s="88" t="str">
        <f>soupisky!$A$71</f>
        <v>SK Solnice "B"</v>
      </c>
      <c r="E57" s="99"/>
      <c r="F57" s="93"/>
      <c r="G57" s="93"/>
      <c r="H57" s="93"/>
      <c r="I57" s="93"/>
      <c r="J57" s="93"/>
      <c r="K57" s="93"/>
      <c r="L57" s="93"/>
      <c r="M57" s="90"/>
      <c r="N57" s="126"/>
      <c r="O57" s="125"/>
    </row>
    <row r="58" spans="1:15" ht="12.75">
      <c r="A58" s="93"/>
      <c r="B58" s="88" t="str">
        <f>soupisky!$A$75</f>
        <v>Škop Zdeněk</v>
      </c>
      <c r="C58" s="142">
        <f>soupisky!$B$75</f>
        <v>99</v>
      </c>
      <c r="D58" s="88" t="str">
        <f>soupisky!$A$71</f>
        <v>SK Solnice "B"</v>
      </c>
      <c r="E58" s="99"/>
      <c r="F58" s="93"/>
      <c r="G58" s="93"/>
      <c r="H58" s="93"/>
      <c r="I58" s="93"/>
      <c r="J58" s="93"/>
      <c r="K58" s="93"/>
      <c r="L58" s="93"/>
      <c r="M58" s="90"/>
      <c r="N58" s="126"/>
      <c r="O58" s="125"/>
    </row>
    <row r="59" spans="1:15" ht="12.75">
      <c r="A59" s="93"/>
      <c r="B59" s="88">
        <f>soupisky!$A$76</f>
        <v>0</v>
      </c>
      <c r="C59" s="142">
        <f>soupisky!$B$76</f>
        <v>0</v>
      </c>
      <c r="D59" s="88" t="str">
        <f>soupisky!$A$71</f>
        <v>SK Solnice "B"</v>
      </c>
      <c r="E59" s="99"/>
      <c r="F59" s="93"/>
      <c r="G59" s="93"/>
      <c r="H59" s="93"/>
      <c r="I59" s="93"/>
      <c r="J59" s="93"/>
      <c r="K59" s="93"/>
      <c r="L59" s="93"/>
      <c r="M59" s="90"/>
      <c r="N59" s="126"/>
      <c r="O59" s="125"/>
    </row>
    <row r="60" spans="1:15" ht="12.75">
      <c r="A60" s="93"/>
      <c r="B60" s="88">
        <f>soupisky!$A$77</f>
        <v>0</v>
      </c>
      <c r="C60" s="142">
        <f>soupisky!$B$77</f>
        <v>0</v>
      </c>
      <c r="D60" s="88" t="str">
        <f>soupisky!$A$71</f>
        <v>SK Solnice "B"</v>
      </c>
      <c r="E60" s="99"/>
      <c r="F60" s="93"/>
      <c r="G60" s="93"/>
      <c r="H60" s="93"/>
      <c r="I60" s="93"/>
      <c r="J60" s="93"/>
      <c r="K60" s="93"/>
      <c r="L60" s="93"/>
      <c r="M60" s="90"/>
      <c r="N60" s="126"/>
      <c r="O60" s="125"/>
    </row>
    <row r="61" spans="1:15" ht="12.75">
      <c r="A61" s="93"/>
      <c r="B61" s="88" t="str">
        <f>soupisky!$A$80</f>
        <v>Kolář Martin(Náchod)</v>
      </c>
      <c r="C61" s="142">
        <f>soupisky!$B$80</f>
        <v>97</v>
      </c>
      <c r="D61" s="88" t="str">
        <f>soupisky!$A$79</f>
        <v>MIMO</v>
      </c>
      <c r="E61" s="99"/>
      <c r="F61" s="93"/>
      <c r="G61" s="93"/>
      <c r="H61" s="93"/>
      <c r="I61" s="93"/>
      <c r="J61" s="93"/>
      <c r="K61" s="93"/>
      <c r="L61" s="93"/>
      <c r="M61" s="90"/>
      <c r="N61" s="126"/>
      <c r="O61" s="125"/>
    </row>
    <row r="62" spans="1:15" ht="12.75">
      <c r="A62" s="93"/>
      <c r="B62" s="88" t="str">
        <f>soupisky!$A$81</f>
        <v>Svoboda Radek </v>
      </c>
      <c r="C62" s="142">
        <f>soupisky!$B$81</f>
        <v>97</v>
      </c>
      <c r="D62" s="88" t="str">
        <f>soupisky!$A$79</f>
        <v>MIMO</v>
      </c>
      <c r="E62" s="99"/>
      <c r="F62" s="93"/>
      <c r="G62" s="93"/>
      <c r="H62" s="93"/>
      <c r="I62" s="93"/>
      <c r="J62" s="93"/>
      <c r="K62" s="93"/>
      <c r="L62" s="93"/>
      <c r="M62" s="90"/>
      <c r="N62" s="126"/>
      <c r="O62" s="125"/>
    </row>
    <row r="63" spans="1:15" ht="12.75">
      <c r="A63" s="93"/>
      <c r="B63" s="88" t="str">
        <f>soupisky!$A$82</f>
        <v>Nezbeda Jan(HK)</v>
      </c>
      <c r="C63" s="142">
        <f>soupisky!$B$82</f>
        <v>99</v>
      </c>
      <c r="D63" s="88" t="str">
        <f>soupisky!$A$79</f>
        <v>MIMO</v>
      </c>
      <c r="E63" s="99"/>
      <c r="F63" s="93"/>
      <c r="G63" s="93"/>
      <c r="H63" s="93"/>
      <c r="I63" s="93"/>
      <c r="J63" s="93"/>
      <c r="K63" s="93"/>
      <c r="L63" s="93"/>
      <c r="M63" s="90"/>
      <c r="N63" s="126"/>
      <c r="O63" s="125"/>
    </row>
    <row r="64" spans="1:15" ht="12.75">
      <c r="A64" s="93"/>
      <c r="B64" s="88" t="str">
        <f>soupisky!$A$83</f>
        <v>Jirsa Matýsek(Týniště)</v>
      </c>
      <c r="C64" s="142" t="str">
        <f>soupisky!$B$83</f>
        <v>03</v>
      </c>
      <c r="D64" s="88" t="str">
        <f>soupisky!$A$79</f>
        <v>MIMO</v>
      </c>
      <c r="E64" s="99"/>
      <c r="F64" s="93"/>
      <c r="G64" s="93"/>
      <c r="H64" s="93"/>
      <c r="I64" s="93"/>
      <c r="J64" s="93"/>
      <c r="K64" s="93"/>
      <c r="L64" s="93"/>
      <c r="M64" s="90"/>
      <c r="N64" s="126"/>
      <c r="O64" s="125"/>
    </row>
    <row r="65" spans="1:15" ht="12.75">
      <c r="A65" s="93"/>
      <c r="B65" s="88">
        <f>soupisky!$A$84</f>
        <v>0</v>
      </c>
      <c r="C65" s="142">
        <f>soupisky!$B$84</f>
        <v>0</v>
      </c>
      <c r="D65" s="88" t="str">
        <f>soupisky!$A$79</f>
        <v>MIMO</v>
      </c>
      <c r="E65" s="99"/>
      <c r="F65" s="93"/>
      <c r="G65" s="93"/>
      <c r="H65" s="93"/>
      <c r="I65" s="93"/>
      <c r="J65" s="93"/>
      <c r="K65" s="93"/>
      <c r="L65" s="93"/>
      <c r="M65" s="90"/>
      <c r="N65" s="126"/>
      <c r="O65" s="125"/>
    </row>
    <row r="66" spans="1:15" ht="12.75">
      <c r="A66" s="93"/>
      <c r="B66" s="88">
        <f>soupisky!$A$85</f>
        <v>0</v>
      </c>
      <c r="C66" s="142">
        <f>soupisky!$B$85</f>
        <v>0</v>
      </c>
      <c r="D66" s="88" t="str">
        <f>soupisky!$A$79</f>
        <v>MIMO</v>
      </c>
      <c r="E66" s="99"/>
      <c r="F66" s="93"/>
      <c r="G66" s="93"/>
      <c r="H66" s="93"/>
      <c r="I66" s="93"/>
      <c r="J66" s="93"/>
      <c r="K66" s="93"/>
      <c r="L66" s="93"/>
      <c r="M66" s="90"/>
      <c r="N66" s="126">
        <v>0</v>
      </c>
      <c r="O66" s="125"/>
    </row>
    <row r="67" spans="2:8" ht="12.75">
      <c r="B67" s="104" t="s">
        <v>17</v>
      </c>
      <c r="C67" s="105"/>
      <c r="D67" s="104"/>
      <c r="E67" s="106"/>
      <c r="F67" s="105"/>
      <c r="G67" s="97"/>
      <c r="H67" s="79" t="s">
        <v>16</v>
      </c>
    </row>
    <row r="68" spans="2:8" ht="12.75">
      <c r="B68" s="107" t="s">
        <v>20</v>
      </c>
      <c r="C68" s="108"/>
      <c r="D68" s="107"/>
      <c r="E68" s="97"/>
      <c r="F68" s="108"/>
      <c r="G68" s="97"/>
      <c r="H68" s="97"/>
    </row>
    <row r="69" spans="2:8" ht="12.75">
      <c r="B69" s="107" t="s">
        <v>19</v>
      </c>
      <c r="C69" s="109"/>
      <c r="D69" s="94"/>
      <c r="E69" s="110"/>
      <c r="F69" s="109"/>
      <c r="G69" s="97"/>
      <c r="H69" s="94" t="s">
        <v>21</v>
      </c>
    </row>
    <row r="73" spans="1:18" ht="12.75">
      <c r="A73" s="12"/>
      <c r="B73" s="12"/>
      <c r="C73" s="10"/>
      <c r="D73" s="12"/>
      <c r="E73" s="12"/>
      <c r="F73" s="97"/>
      <c r="G73" s="97"/>
      <c r="H73" s="97"/>
      <c r="I73" s="97"/>
      <c r="J73" s="102"/>
      <c r="K73" s="97"/>
      <c r="L73" s="97"/>
      <c r="M73" s="97"/>
      <c r="N73" s="12"/>
      <c r="O73" s="97"/>
      <c r="P73" s="97"/>
      <c r="Q73" s="97"/>
      <c r="R73" s="97"/>
    </row>
    <row r="74" spans="1:18" ht="12.75">
      <c r="A74" s="12"/>
      <c r="B74" s="12"/>
      <c r="C74" s="10"/>
      <c r="D74" s="12"/>
      <c r="E74" s="97"/>
      <c r="F74" s="97"/>
      <c r="G74" s="97"/>
      <c r="H74" s="97"/>
      <c r="I74" s="97"/>
      <c r="J74" s="102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97"/>
      <c r="B75" s="127"/>
      <c r="C75" s="97"/>
      <c r="D75" s="97"/>
      <c r="E75" s="97"/>
      <c r="F75" s="97"/>
      <c r="G75" s="97"/>
      <c r="H75" s="97"/>
      <c r="I75" s="97"/>
      <c r="J75" s="102"/>
      <c r="K75" s="97"/>
      <c r="L75" s="97"/>
      <c r="M75" s="97"/>
      <c r="N75" s="10"/>
      <c r="O75" s="97"/>
      <c r="P75" s="97"/>
      <c r="Q75" s="97"/>
      <c r="R75" s="97"/>
    </row>
    <row r="76" spans="1:18" ht="12.75">
      <c r="A76" s="97"/>
      <c r="B76" s="12"/>
      <c r="C76" s="97"/>
      <c r="D76" s="12"/>
      <c r="E76" s="97"/>
      <c r="F76" s="97"/>
      <c r="G76" s="97"/>
      <c r="H76" s="97"/>
      <c r="I76" s="97"/>
      <c r="J76" s="102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128"/>
      <c r="B77" s="97"/>
      <c r="C77" s="129"/>
      <c r="D77" s="129"/>
      <c r="E77" s="128"/>
      <c r="F77" s="128"/>
      <c r="G77" s="128"/>
      <c r="H77" s="128"/>
      <c r="I77" s="128"/>
      <c r="J77" s="130"/>
      <c r="K77" s="128"/>
      <c r="L77" s="128"/>
      <c r="M77" s="128"/>
      <c r="N77" s="131"/>
      <c r="O77" s="131"/>
      <c r="P77" s="97"/>
      <c r="Q77" s="97"/>
      <c r="R77" s="97"/>
    </row>
    <row r="78" spans="1:19" ht="12.75">
      <c r="A78" s="97"/>
      <c r="B78" s="100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</row>
    <row r="79" spans="1:19" ht="12.75">
      <c r="A79" s="97"/>
      <c r="B79" s="101"/>
      <c r="C79" s="101"/>
      <c r="D79" s="101"/>
      <c r="E79" s="102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</row>
    <row r="80" spans="1:19" ht="12.75">
      <c r="A80" s="97"/>
      <c r="B80" s="101"/>
      <c r="C80" s="101"/>
      <c r="D80" s="101"/>
      <c r="E80" s="102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</row>
    <row r="81" spans="1:19" ht="12.75">
      <c r="A81" s="97"/>
      <c r="B81" s="101"/>
      <c r="C81" s="101"/>
      <c r="D81" s="101"/>
      <c r="E81" s="102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</row>
    <row r="82" spans="1:19" ht="12.75">
      <c r="A82" s="97"/>
      <c r="B82" s="101"/>
      <c r="C82" s="101"/>
      <c r="D82" s="101"/>
      <c r="E82" s="102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</row>
    <row r="83" spans="1:19" ht="12.75">
      <c r="A83" s="97"/>
      <c r="B83" s="101"/>
      <c r="C83" s="101"/>
      <c r="D83" s="101"/>
      <c r="E83" s="102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</row>
    <row r="84" spans="1:19" ht="12.75">
      <c r="A84" s="97"/>
      <c r="B84" s="101"/>
      <c r="C84" s="101"/>
      <c r="D84" s="101"/>
      <c r="E84" s="102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</row>
    <row r="85" spans="1:19" ht="12.75">
      <c r="A85" s="97"/>
      <c r="B85" s="101"/>
      <c r="C85" s="101"/>
      <c r="D85" s="101"/>
      <c r="E85" s="102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</row>
    <row r="86" spans="1:19" ht="12.75">
      <c r="A86" s="97"/>
      <c r="B86" s="101"/>
      <c r="C86" s="101"/>
      <c r="D86" s="101"/>
      <c r="E86" s="102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</row>
    <row r="87" spans="1:19" ht="12.75">
      <c r="A87" s="97"/>
      <c r="B87" s="101"/>
      <c r="C87" s="101"/>
      <c r="D87" s="101"/>
      <c r="E87" s="102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</row>
    <row r="88" spans="1:19" ht="12.75">
      <c r="A88" s="97"/>
      <c r="B88" s="101"/>
      <c r="C88" s="101"/>
      <c r="D88" s="101"/>
      <c r="E88" s="102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</row>
    <row r="89" spans="1:19" ht="12.75">
      <c r="A89" s="97"/>
      <c r="B89" s="101"/>
      <c r="C89" s="101"/>
      <c r="D89" s="101"/>
      <c r="E89" s="102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</row>
    <row r="90" spans="1:19" ht="12.75">
      <c r="A90" s="97"/>
      <c r="B90" s="101"/>
      <c r="C90" s="101"/>
      <c r="D90" s="101"/>
      <c r="E90" s="102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</row>
    <row r="91" spans="1:19" ht="12.75">
      <c r="A91" s="97"/>
      <c r="B91" s="101"/>
      <c r="C91" s="101"/>
      <c r="D91" s="101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</row>
    <row r="92" spans="1:19" ht="12.75">
      <c r="A92" s="97"/>
      <c r="B92" s="101"/>
      <c r="C92" s="101"/>
      <c r="D92" s="101"/>
      <c r="E92" s="102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</row>
    <row r="93" spans="1:19" ht="12.75">
      <c r="A93" s="97"/>
      <c r="B93" s="101"/>
      <c r="C93" s="101"/>
      <c r="D93" s="101"/>
      <c r="E93" s="102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</row>
    <row r="94" spans="1:19" ht="12.75">
      <c r="A94" s="97"/>
      <c r="B94" s="101"/>
      <c r="C94" s="101"/>
      <c r="D94" s="101"/>
      <c r="E94" s="102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</row>
    <row r="95" spans="1:19" ht="12.75">
      <c r="A95" s="97"/>
      <c r="B95" s="101"/>
      <c r="C95" s="101"/>
      <c r="D95" s="101"/>
      <c r="E95" s="102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</row>
    <row r="96" spans="1:19" ht="12.75">
      <c r="A96" s="97"/>
      <c r="B96" s="101"/>
      <c r="C96" s="101"/>
      <c r="D96" s="101"/>
      <c r="E96" s="102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</row>
    <row r="97" spans="1:19" ht="12.75">
      <c r="A97" s="97"/>
      <c r="B97" s="101"/>
      <c r="C97" s="101"/>
      <c r="D97" s="101"/>
      <c r="E97" s="102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</row>
    <row r="98" spans="1:19" ht="12.75">
      <c r="A98" s="97"/>
      <c r="B98" s="101"/>
      <c r="C98" s="101"/>
      <c r="D98" s="101"/>
      <c r="E98" s="102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</row>
    <row r="99" spans="1:19" ht="12.75">
      <c r="A99" s="97"/>
      <c r="B99" s="101"/>
      <c r="C99" s="101"/>
      <c r="D99" s="101"/>
      <c r="E99" s="102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</row>
    <row r="100" spans="1:19" ht="12.75">
      <c r="A100" s="97"/>
      <c r="B100" s="101"/>
      <c r="C100" s="101"/>
      <c r="D100" s="101"/>
      <c r="E100" s="102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</row>
    <row r="101" spans="1:19" ht="12.75">
      <c r="A101" s="97"/>
      <c r="B101" s="101"/>
      <c r="C101" s="101"/>
      <c r="D101" s="101"/>
      <c r="E101" s="102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</row>
    <row r="102" spans="1:19" ht="12.75">
      <c r="A102" s="97"/>
      <c r="B102" s="101"/>
      <c r="C102" s="101"/>
      <c r="D102" s="101"/>
      <c r="E102" s="102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</row>
    <row r="103" spans="1:19" ht="12.75">
      <c r="A103" s="97"/>
      <c r="B103" s="101"/>
      <c r="C103" s="101"/>
      <c r="D103" s="101"/>
      <c r="E103" s="102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</row>
    <row r="104" spans="1:19" ht="12.75">
      <c r="A104" s="97"/>
      <c r="B104" s="101"/>
      <c r="C104" s="101"/>
      <c r="D104" s="101"/>
      <c r="E104" s="102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</row>
    <row r="105" spans="1:19" ht="12.75">
      <c r="A105" s="97"/>
      <c r="B105" s="101"/>
      <c r="C105" s="101"/>
      <c r="D105" s="101"/>
      <c r="E105" s="102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</row>
    <row r="106" spans="1:19" ht="12.75">
      <c r="A106" s="97"/>
      <c r="B106" s="101"/>
      <c r="C106" s="101"/>
      <c r="D106" s="101"/>
      <c r="E106" s="102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</row>
    <row r="107" spans="1:19" ht="12.75">
      <c r="A107" s="97"/>
      <c r="B107" s="101"/>
      <c r="C107" s="101"/>
      <c r="D107" s="101"/>
      <c r="E107" s="102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</row>
    <row r="108" spans="1:19" ht="12.75">
      <c r="A108" s="97"/>
      <c r="B108" s="101"/>
      <c r="C108" s="101"/>
      <c r="D108" s="101"/>
      <c r="E108" s="102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</row>
    <row r="109" spans="1:19" ht="12.75">
      <c r="A109" s="97"/>
      <c r="B109" s="101"/>
      <c r="C109" s="101"/>
      <c r="D109" s="101"/>
      <c r="E109" s="102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</row>
    <row r="110" spans="1:19" ht="12.75">
      <c r="A110" s="97"/>
      <c r="B110" s="101"/>
      <c r="C110" s="101"/>
      <c r="D110" s="101"/>
      <c r="E110" s="102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</row>
    <row r="111" spans="1:19" ht="12.75">
      <c r="A111" s="97"/>
      <c r="B111" s="101"/>
      <c r="C111" s="101"/>
      <c r="D111" s="101"/>
      <c r="E111" s="102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</row>
    <row r="112" spans="1:19" ht="12.75">
      <c r="A112" s="97"/>
      <c r="B112" s="101"/>
      <c r="C112" s="101"/>
      <c r="D112" s="101"/>
      <c r="E112" s="102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</row>
    <row r="113" spans="1:19" ht="12.75">
      <c r="A113" s="97"/>
      <c r="B113" s="101"/>
      <c r="C113" s="101"/>
      <c r="D113" s="101"/>
      <c r="E113" s="102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</row>
    <row r="114" spans="1:19" ht="12.75">
      <c r="A114" s="97"/>
      <c r="B114" s="101"/>
      <c r="C114" s="101"/>
      <c r="D114" s="101"/>
      <c r="E114" s="102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</row>
    <row r="115" spans="1:19" ht="12.75">
      <c r="A115" s="97"/>
      <c r="B115" s="101"/>
      <c r="C115" s="101"/>
      <c r="D115" s="101"/>
      <c r="E115" s="102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</row>
    <row r="116" spans="1:19" ht="12.75">
      <c r="A116" s="97"/>
      <c r="B116" s="101"/>
      <c r="C116" s="101"/>
      <c r="D116" s="101"/>
      <c r="E116" s="102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</row>
    <row r="117" spans="1:19" ht="12.75">
      <c r="A117" s="97"/>
      <c r="B117" s="101"/>
      <c r="C117" s="101"/>
      <c r="D117" s="101"/>
      <c r="E117" s="102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</row>
    <row r="118" spans="1:19" ht="12.75">
      <c r="A118" s="97"/>
      <c r="B118" s="101"/>
      <c r="C118" s="101"/>
      <c r="D118" s="101"/>
      <c r="E118" s="102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</row>
    <row r="119" spans="1:19" ht="12.75">
      <c r="A119" s="97"/>
      <c r="B119" s="101"/>
      <c r="C119" s="101"/>
      <c r="D119" s="101"/>
      <c r="E119" s="102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</row>
    <row r="120" spans="1:19" ht="12.75">
      <c r="A120" s="97"/>
      <c r="B120" s="101"/>
      <c r="C120" s="101"/>
      <c r="D120" s="101"/>
      <c r="E120" s="102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</row>
    <row r="121" spans="1:19" ht="12.75">
      <c r="A121" s="97"/>
      <c r="B121" s="101"/>
      <c r="C121" s="101"/>
      <c r="D121" s="101"/>
      <c r="E121" s="102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</row>
    <row r="122" spans="1:19" ht="12.75">
      <c r="A122" s="97"/>
      <c r="B122" s="101"/>
      <c r="C122" s="101"/>
      <c r="D122" s="101"/>
      <c r="E122" s="102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</row>
    <row r="123" spans="1:19" ht="12.75">
      <c r="A123" s="97"/>
      <c r="B123" s="101"/>
      <c r="C123" s="101"/>
      <c r="D123" s="101"/>
      <c r="E123" s="102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</row>
    <row r="124" spans="1:19" ht="12.75">
      <c r="A124" s="97"/>
      <c r="B124" s="97"/>
      <c r="C124" s="97"/>
      <c r="D124" s="97"/>
      <c r="E124" s="102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</row>
    <row r="125" spans="1:19" ht="12.75">
      <c r="A125" s="97"/>
      <c r="B125" s="97"/>
      <c r="C125" s="97"/>
      <c r="D125" s="97"/>
      <c r="E125" s="102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</row>
    <row r="126" spans="1:19" ht="12.75">
      <c r="A126" s="97"/>
      <c r="B126" s="97"/>
      <c r="C126" s="97"/>
      <c r="D126" s="97"/>
      <c r="E126" s="102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</row>
    <row r="127" spans="1:19" ht="12.75">
      <c r="A127" s="97"/>
      <c r="B127" s="97"/>
      <c r="C127" s="97"/>
      <c r="D127" s="97"/>
      <c r="E127" s="102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</row>
    <row r="128" spans="1:19" ht="12.75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</row>
    <row r="129" spans="1:19" ht="12.75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</row>
    <row r="130" spans="1:19" ht="12.75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</row>
    <row r="131" spans="1:19" ht="12.75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</row>
    <row r="132" spans="1:19" ht="12.75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</row>
    <row r="133" spans="1:19" ht="12.75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</row>
    <row r="134" spans="1:19" ht="12.75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</row>
    <row r="135" spans="1:19" ht="12.75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</row>
    <row r="136" spans="1:19" ht="12.75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</row>
    <row r="137" spans="1:19" ht="12.75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</row>
    <row r="138" spans="1:19" ht="12.75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</row>
    <row r="139" spans="1:19" ht="12.75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</row>
    <row r="140" spans="1:19" ht="12.75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</row>
    <row r="141" spans="1:19" ht="12.75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</row>
    <row r="142" spans="1:19" ht="12.75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</row>
    <row r="143" spans="1:19" ht="12.75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</row>
    <row r="144" spans="1:19" ht="12.75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</row>
    <row r="145" spans="1:19" ht="12.75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</row>
    <row r="146" spans="1:19" ht="12.75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</row>
    <row r="147" ht="12.75">
      <c r="S147" s="97"/>
    </row>
    <row r="148" ht="12.75">
      <c r="S148" s="97"/>
    </row>
    <row r="149" ht="12.75">
      <c r="S149" s="97"/>
    </row>
    <row r="150" ht="12.75">
      <c r="S150" s="97"/>
    </row>
    <row r="151" ht="12.75">
      <c r="S151" s="97"/>
    </row>
  </sheetData>
  <printOptions/>
  <pageMargins left="0.75" right="0.75" top="1" bottom="1" header="0.4921259845" footer="0.4921259845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23"/>
  <sheetViews>
    <sheetView workbookViewId="0" topLeftCell="A1">
      <selection activeCell="J22" sqref="J22"/>
    </sheetView>
  </sheetViews>
  <sheetFormatPr defaultColWidth="9.00390625" defaultRowHeight="12.75"/>
  <cols>
    <col min="1" max="1" width="5.875" style="79" customWidth="1"/>
    <col min="2" max="2" width="16.00390625" style="79" customWidth="1"/>
    <col min="3" max="3" width="4.625" style="79" customWidth="1"/>
    <col min="4" max="4" width="24.375" style="79" customWidth="1"/>
    <col min="5" max="5" width="6.375" style="79" customWidth="1"/>
    <col min="6" max="6" width="5.375" style="79" customWidth="1"/>
    <col min="7" max="14" width="7.75390625" style="79" customWidth="1"/>
    <col min="15" max="15" width="6.25390625" style="79" customWidth="1"/>
    <col min="16" max="16384" width="9.125" style="79" customWidth="1"/>
  </cols>
  <sheetData>
    <row r="1" ht="13.5" thickBot="1">
      <c r="A1" s="79" t="s">
        <v>48</v>
      </c>
    </row>
    <row r="2" spans="1:14" ht="13.5" thickBot="1">
      <c r="A2" s="2" t="s">
        <v>34</v>
      </c>
      <c r="B2" s="2"/>
      <c r="C2" s="2"/>
      <c r="D2" s="3" t="str">
        <f>soupisky!$A$1</f>
        <v>KRAJSKÝ PŘEBOR DRUŽSTEV MLADŠÍHO ŽACTVA II.TŘÍDY    </v>
      </c>
      <c r="E2" s="2"/>
      <c r="J2" s="80" t="s">
        <v>4</v>
      </c>
      <c r="L2" s="79" t="s">
        <v>0</v>
      </c>
      <c r="N2" s="2" t="s">
        <v>37</v>
      </c>
    </row>
    <row r="3" spans="1:14" ht="13.5" thickBot="1">
      <c r="A3" s="2" t="s">
        <v>23</v>
      </c>
      <c r="B3" s="2"/>
      <c r="C3" s="2"/>
      <c r="D3" s="3" t="str">
        <f>soupisky!$B$2</f>
        <v>Týniště nad Orlicí</v>
      </c>
      <c r="J3" s="81" t="s">
        <v>5</v>
      </c>
      <c r="L3" s="111"/>
      <c r="M3" s="112"/>
      <c r="N3" s="113"/>
    </row>
    <row r="4" spans="1:14" ht="12.75">
      <c r="A4" s="79" t="s">
        <v>3</v>
      </c>
      <c r="B4" s="4">
        <f>soupisky!$E$2</f>
        <v>39212</v>
      </c>
      <c r="D4" s="79" t="s">
        <v>24</v>
      </c>
      <c r="J4" s="81"/>
      <c r="L4" s="79" t="s">
        <v>2</v>
      </c>
      <c r="N4" s="3" t="str">
        <f>soupisky!$C$4</f>
        <v>MLADŠÍ ŽÁCI II</v>
      </c>
    </row>
    <row r="5" spans="2:10" ht="13.5" thickBot="1">
      <c r="B5" s="2"/>
      <c r="D5" s="2"/>
      <c r="J5" s="81"/>
    </row>
    <row r="6" spans="1:15" ht="39" thickBot="1">
      <c r="A6" s="82" t="s">
        <v>6</v>
      </c>
      <c r="B6" s="83" t="s">
        <v>7</v>
      </c>
      <c r="C6" s="84" t="s">
        <v>8</v>
      </c>
      <c r="D6" s="84" t="s">
        <v>9</v>
      </c>
      <c r="E6" s="82" t="s">
        <v>42</v>
      </c>
      <c r="F6" s="82" t="s">
        <v>40</v>
      </c>
      <c r="G6" s="120" t="s">
        <v>27</v>
      </c>
      <c r="H6" s="120" t="s">
        <v>28</v>
      </c>
      <c r="I6" s="121" t="s">
        <v>29</v>
      </c>
      <c r="J6" s="119"/>
      <c r="K6" s="120" t="s">
        <v>30</v>
      </c>
      <c r="L6" s="120" t="s">
        <v>31</v>
      </c>
      <c r="M6" s="121" t="s">
        <v>32</v>
      </c>
      <c r="N6" s="122" t="s">
        <v>26</v>
      </c>
      <c r="O6" s="123" t="s">
        <v>41</v>
      </c>
    </row>
    <row r="7" spans="1:15" ht="12.75">
      <c r="A7" s="93"/>
      <c r="B7" s="88" t="str">
        <f>soupisky!$A$8</f>
        <v>Havelka Jakub </v>
      </c>
      <c r="C7" s="142">
        <f>soupisky!$B$8</f>
        <v>96</v>
      </c>
      <c r="D7" s="88" t="str">
        <f>soupisky!$A$7</f>
        <v>SK Nové Město n.M. "A"</v>
      </c>
      <c r="E7" s="99"/>
      <c r="F7" s="93"/>
      <c r="G7" s="93"/>
      <c r="H7" s="93"/>
      <c r="I7" s="93"/>
      <c r="J7" s="93"/>
      <c r="K7" s="93"/>
      <c r="L7" s="93"/>
      <c r="M7" s="90"/>
      <c r="N7" s="124">
        <v>0</v>
      </c>
      <c r="O7" s="125"/>
    </row>
    <row r="8" spans="1:15" ht="12.75">
      <c r="A8" s="93"/>
      <c r="B8" s="88" t="str">
        <f>soupisky!$A$9</f>
        <v>Hlaváček Filip</v>
      </c>
      <c r="C8" s="142">
        <f>soupisky!$B$9</f>
        <v>96</v>
      </c>
      <c r="D8" s="88" t="str">
        <f>soupisky!$A$7</f>
        <v>SK Nové Město n.M. "A"</v>
      </c>
      <c r="E8" s="99"/>
      <c r="F8" s="93"/>
      <c r="G8" s="93"/>
      <c r="H8" s="93"/>
      <c r="I8" s="93"/>
      <c r="J8" s="93"/>
      <c r="K8" s="93"/>
      <c r="L8" s="93"/>
      <c r="M8" s="90"/>
      <c r="N8" s="124">
        <v>0</v>
      </c>
      <c r="O8" s="125"/>
    </row>
    <row r="9" spans="1:15" ht="12.75">
      <c r="A9" s="93"/>
      <c r="B9" s="88" t="str">
        <f>soupisky!$A$10</f>
        <v>Remeš Vojtěch</v>
      </c>
      <c r="C9" s="142">
        <f>soupisky!$B$10</f>
        <v>98</v>
      </c>
      <c r="D9" s="88" t="str">
        <f>soupisky!$A$7</f>
        <v>SK Nové Město n.M. "A"</v>
      </c>
      <c r="E9" s="99"/>
      <c r="F9" s="93"/>
      <c r="G9" s="93"/>
      <c r="H9" s="93"/>
      <c r="I9" s="93"/>
      <c r="J9" s="93"/>
      <c r="K9" s="93"/>
      <c r="L9" s="93"/>
      <c r="M9" s="90"/>
      <c r="N9" s="124">
        <v>0</v>
      </c>
      <c r="O9" s="125"/>
    </row>
    <row r="10" spans="1:15" ht="12.75">
      <c r="A10" s="93"/>
      <c r="B10" s="88" t="str">
        <f>soupisky!$A$11</f>
        <v>Fišer Michal</v>
      </c>
      <c r="C10" s="142">
        <f>soupisky!$B$11</f>
        <v>98</v>
      </c>
      <c r="D10" s="88" t="str">
        <f>soupisky!$A$7</f>
        <v>SK Nové Město n.M. "A"</v>
      </c>
      <c r="E10" s="99"/>
      <c r="F10" s="93"/>
      <c r="G10" s="93"/>
      <c r="H10" s="93"/>
      <c r="I10" s="93"/>
      <c r="J10" s="93"/>
      <c r="K10" s="93"/>
      <c r="L10" s="93"/>
      <c r="M10" s="90"/>
      <c r="N10" s="124">
        <v>0</v>
      </c>
      <c r="O10" s="125"/>
    </row>
    <row r="11" spans="1:15" ht="12.75">
      <c r="A11" s="93"/>
      <c r="B11" s="88" t="str">
        <f>soupisky!$A$12</f>
        <v>Vancl Matouš</v>
      </c>
      <c r="C11" s="142">
        <f>soupisky!$B$12</f>
        <v>98</v>
      </c>
      <c r="D11" s="88" t="str">
        <f>soupisky!$A$7</f>
        <v>SK Nové Město n.M. "A"</v>
      </c>
      <c r="E11" s="99"/>
      <c r="F11" s="93"/>
      <c r="G11" s="93"/>
      <c r="H11" s="93"/>
      <c r="I11" s="93"/>
      <c r="J11" s="93"/>
      <c r="K11" s="93"/>
      <c r="L11" s="93"/>
      <c r="M11" s="90"/>
      <c r="N11" s="124">
        <v>0</v>
      </c>
      <c r="O11" s="125"/>
    </row>
    <row r="12" spans="1:15" ht="12.75">
      <c r="A12" s="93"/>
      <c r="B12" s="88">
        <f>soupisky!$A$13</f>
        <v>0</v>
      </c>
      <c r="C12" s="142">
        <f>soupisky!$B$13</f>
        <v>0</v>
      </c>
      <c r="D12" s="88" t="str">
        <f>soupisky!$A$7</f>
        <v>SK Nové Město n.M. "A"</v>
      </c>
      <c r="E12" s="99"/>
      <c r="F12" s="93"/>
      <c r="G12" s="93"/>
      <c r="H12" s="93"/>
      <c r="I12" s="93"/>
      <c r="J12" s="93"/>
      <c r="K12" s="93"/>
      <c r="L12" s="93"/>
      <c r="M12" s="90"/>
      <c r="N12" s="124">
        <v>0</v>
      </c>
      <c r="O12" s="125"/>
    </row>
    <row r="13" spans="1:15" ht="12.75">
      <c r="A13" s="93"/>
      <c r="B13" s="88" t="str">
        <f>soupisky!$A$16</f>
        <v>Janíček Petr</v>
      </c>
      <c r="C13" s="142">
        <f>soupisky!$B$16</f>
        <v>96</v>
      </c>
      <c r="D13" s="88" t="str">
        <f>soupisky!$A$15</f>
        <v>Sokol Dvůr Králové n./L.</v>
      </c>
      <c r="E13" s="99"/>
      <c r="F13" s="93"/>
      <c r="G13" s="93"/>
      <c r="H13" s="93"/>
      <c r="I13" s="93"/>
      <c r="J13" s="93"/>
      <c r="K13" s="93"/>
      <c r="L13" s="93"/>
      <c r="M13" s="90"/>
      <c r="N13" s="124">
        <v>0</v>
      </c>
      <c r="O13" s="125"/>
    </row>
    <row r="14" spans="1:15" ht="12.75">
      <c r="A14" s="93"/>
      <c r="B14" s="88" t="str">
        <f>soupisky!$A$17</f>
        <v>Doubal Jan</v>
      </c>
      <c r="C14" s="142">
        <f>soupisky!$B$17</f>
        <v>96</v>
      </c>
      <c r="D14" s="88" t="str">
        <f>soupisky!$A$15</f>
        <v>Sokol Dvůr Králové n./L.</v>
      </c>
      <c r="E14" s="99"/>
      <c r="F14" s="93"/>
      <c r="G14" s="93"/>
      <c r="H14" s="93"/>
      <c r="I14" s="93"/>
      <c r="J14" s="93"/>
      <c r="K14" s="93"/>
      <c r="L14" s="93"/>
      <c r="M14" s="90"/>
      <c r="N14" s="124"/>
      <c r="O14" s="125"/>
    </row>
    <row r="15" spans="1:15" ht="12.75">
      <c r="A15" s="93"/>
      <c r="B15" s="88" t="str">
        <f>soupisky!$A$18</f>
        <v>Rausa Ondřej</v>
      </c>
      <c r="C15" s="142">
        <f>soupisky!$B$18</f>
        <v>98</v>
      </c>
      <c r="D15" s="88" t="str">
        <f>soupisky!$A$15</f>
        <v>Sokol Dvůr Králové n./L.</v>
      </c>
      <c r="E15" s="99"/>
      <c r="F15" s="93"/>
      <c r="G15" s="93"/>
      <c r="H15" s="93"/>
      <c r="I15" s="93"/>
      <c r="J15" s="93"/>
      <c r="K15" s="93"/>
      <c r="L15" s="93"/>
      <c r="M15" s="90"/>
      <c r="N15" s="124">
        <v>0</v>
      </c>
      <c r="O15" s="125"/>
    </row>
    <row r="16" spans="1:15" ht="12.75">
      <c r="A16" s="93"/>
      <c r="B16" s="88" t="str">
        <f>soupisky!$A$19</f>
        <v>Obst Vojtěch</v>
      </c>
      <c r="C16" s="142">
        <f>soupisky!$B$19</f>
        <v>98</v>
      </c>
      <c r="D16" s="88" t="str">
        <f>soupisky!$A$15</f>
        <v>Sokol Dvůr Králové n./L.</v>
      </c>
      <c r="E16" s="99"/>
      <c r="F16" s="93"/>
      <c r="G16" s="93"/>
      <c r="H16" s="93"/>
      <c r="I16" s="93"/>
      <c r="J16" s="93"/>
      <c r="K16" s="93"/>
      <c r="L16" s="93"/>
      <c r="M16" s="90"/>
      <c r="N16" s="126">
        <v>0</v>
      </c>
      <c r="O16" s="125"/>
    </row>
    <row r="17" spans="1:15" ht="12.75">
      <c r="A17" s="93"/>
      <c r="B17" s="88" t="str">
        <f>soupisky!$A$20</f>
        <v>Vlček Pavel</v>
      </c>
      <c r="C17" s="142">
        <f>soupisky!$B$20</f>
        <v>99</v>
      </c>
      <c r="D17" s="88" t="str">
        <f>soupisky!$A$15</f>
        <v>Sokol Dvůr Králové n./L.</v>
      </c>
      <c r="E17" s="99"/>
      <c r="F17" s="93"/>
      <c r="G17" s="93"/>
      <c r="H17" s="93"/>
      <c r="I17" s="93"/>
      <c r="J17" s="93"/>
      <c r="K17" s="93"/>
      <c r="L17" s="93"/>
      <c r="M17" s="90"/>
      <c r="N17" s="126">
        <v>0</v>
      </c>
      <c r="O17" s="125"/>
    </row>
    <row r="18" spans="1:15" ht="12.75">
      <c r="A18" s="93"/>
      <c r="B18" s="88">
        <f>soupisky!$A$21</f>
        <v>0</v>
      </c>
      <c r="C18" s="142">
        <f>soupisky!$B$21</f>
        <v>0</v>
      </c>
      <c r="D18" s="88" t="str">
        <f>soupisky!$A$15</f>
        <v>Sokol Dvůr Králové n./L.</v>
      </c>
      <c r="E18" s="99"/>
      <c r="F18" s="93"/>
      <c r="G18" s="93"/>
      <c r="H18" s="93"/>
      <c r="I18" s="93"/>
      <c r="J18" s="93"/>
      <c r="K18" s="93"/>
      <c r="L18" s="93"/>
      <c r="M18" s="90"/>
      <c r="N18" s="126">
        <v>0</v>
      </c>
      <c r="O18" s="125"/>
    </row>
    <row r="19" spans="1:15" ht="12.75">
      <c r="A19" s="93"/>
      <c r="B19" s="88" t="str">
        <f>soupisky!$A$24</f>
        <v>Preininger Kryštof</v>
      </c>
      <c r="C19" s="142">
        <f>soupisky!$B$24</f>
        <v>96</v>
      </c>
      <c r="D19" s="88" t="str">
        <f>soupisky!$A$23</f>
        <v>SK Solnice "A"</v>
      </c>
      <c r="E19" s="99"/>
      <c r="F19" s="93"/>
      <c r="G19" s="93"/>
      <c r="H19" s="93"/>
      <c r="I19" s="93"/>
      <c r="J19" s="93"/>
      <c r="K19" s="93"/>
      <c r="L19" s="93"/>
      <c r="M19" s="90"/>
      <c r="N19" s="126"/>
      <c r="O19" s="125"/>
    </row>
    <row r="20" spans="1:15" ht="12.75">
      <c r="A20" s="93"/>
      <c r="B20" s="88" t="str">
        <f>soupisky!$A$25</f>
        <v>Derner Václav</v>
      </c>
      <c r="C20" s="142">
        <f>soupisky!$B$25</f>
        <v>96</v>
      </c>
      <c r="D20" s="88" t="str">
        <f>soupisky!$A$23</f>
        <v>SK Solnice "A"</v>
      </c>
      <c r="E20" s="99"/>
      <c r="F20" s="93"/>
      <c r="G20" s="93"/>
      <c r="H20" s="93"/>
      <c r="I20" s="93"/>
      <c r="J20" s="93"/>
      <c r="K20" s="93"/>
      <c r="L20" s="93"/>
      <c r="M20" s="90"/>
      <c r="N20" s="126"/>
      <c r="O20" s="125"/>
    </row>
    <row r="21" spans="1:15" ht="12.75">
      <c r="A21" s="93"/>
      <c r="B21" s="88" t="str">
        <f>soupisky!$A$26</f>
        <v>Lžičař Václav</v>
      </c>
      <c r="C21" s="142">
        <f>soupisky!$B$26</f>
        <v>97</v>
      </c>
      <c r="D21" s="88" t="str">
        <f>soupisky!$A$23</f>
        <v>SK Solnice "A"</v>
      </c>
      <c r="E21" s="99"/>
      <c r="F21" s="93"/>
      <c r="G21" s="93"/>
      <c r="H21" s="93"/>
      <c r="I21" s="93"/>
      <c r="J21" s="93"/>
      <c r="K21" s="93"/>
      <c r="L21" s="93"/>
      <c r="M21" s="90"/>
      <c r="N21" s="126"/>
      <c r="O21" s="125"/>
    </row>
    <row r="22" spans="1:15" ht="12.75">
      <c r="A22" s="93"/>
      <c r="B22" s="88" t="str">
        <f>soupisky!$A$27</f>
        <v>Chadim Jakub</v>
      </c>
      <c r="C22" s="142">
        <f>soupisky!$B$27</f>
        <v>96</v>
      </c>
      <c r="D22" s="88" t="str">
        <f>soupisky!$A$23</f>
        <v>SK Solnice "A"</v>
      </c>
      <c r="E22" s="99"/>
      <c r="F22" s="93"/>
      <c r="G22" s="93"/>
      <c r="H22" s="93"/>
      <c r="I22" s="93"/>
      <c r="J22" s="93"/>
      <c r="K22" s="93"/>
      <c r="L22" s="93"/>
      <c r="M22" s="90"/>
      <c r="N22" s="126">
        <v>0</v>
      </c>
      <c r="O22" s="125"/>
    </row>
    <row r="23" spans="1:15" ht="12.75">
      <c r="A23" s="93"/>
      <c r="B23" s="88" t="str">
        <f>soupisky!$A$28</f>
        <v>Dušek Ondřej</v>
      </c>
      <c r="C23" s="142">
        <f>soupisky!$B$28</f>
        <v>96</v>
      </c>
      <c r="D23" s="88" t="str">
        <f>soupisky!$A$23</f>
        <v>SK Solnice "A"</v>
      </c>
      <c r="E23" s="93"/>
      <c r="F23" s="93"/>
      <c r="G23" s="93"/>
      <c r="H23" s="93"/>
      <c r="I23" s="93"/>
      <c r="J23" s="93"/>
      <c r="K23" s="93"/>
      <c r="L23" s="93"/>
      <c r="M23" s="90"/>
      <c r="N23" s="126">
        <v>0</v>
      </c>
      <c r="O23" s="125"/>
    </row>
    <row r="24" spans="1:15" ht="12.75">
      <c r="A24" s="93"/>
      <c r="B24" s="88" t="str">
        <f>soupisky!$A$29</f>
        <v>Koubek Antonín</v>
      </c>
      <c r="C24" s="142">
        <f>soupisky!$B$29</f>
        <v>96</v>
      </c>
      <c r="D24" s="88" t="str">
        <f>soupisky!$A$23</f>
        <v>SK Solnice "A"</v>
      </c>
      <c r="E24" s="99"/>
      <c r="F24" s="93"/>
      <c r="G24" s="93"/>
      <c r="H24" s="93"/>
      <c r="I24" s="93"/>
      <c r="J24" s="93"/>
      <c r="K24" s="93"/>
      <c r="L24" s="93"/>
      <c r="M24" s="90"/>
      <c r="N24" s="126">
        <v>0</v>
      </c>
      <c r="O24" s="125"/>
    </row>
    <row r="25" spans="1:15" ht="12.75">
      <c r="A25" s="93"/>
      <c r="B25" s="88" t="str">
        <f>soupisky!$A$32</f>
        <v>Novotný Jan</v>
      </c>
      <c r="C25" s="142">
        <f>soupisky!$B$32</f>
        <v>97</v>
      </c>
      <c r="D25" s="88" t="str">
        <f>soupisky!$A$31</f>
        <v>Sokol Hradec Králové</v>
      </c>
      <c r="E25" s="99"/>
      <c r="F25" s="93"/>
      <c r="G25" s="93"/>
      <c r="H25" s="93"/>
      <c r="I25" s="93"/>
      <c r="J25" s="93"/>
      <c r="K25" s="93"/>
      <c r="L25" s="93"/>
      <c r="M25" s="90"/>
      <c r="N25" s="126">
        <v>0</v>
      </c>
      <c r="O25" s="125"/>
    </row>
    <row r="26" spans="1:15" ht="12.75">
      <c r="A26" s="93"/>
      <c r="B26" s="88" t="str">
        <f>soupisky!$A$33</f>
        <v>Doležal Jan</v>
      </c>
      <c r="C26" s="142">
        <f>soupisky!$B$33</f>
        <v>96</v>
      </c>
      <c r="D26" s="88" t="str">
        <f>soupisky!$A$31</f>
        <v>Sokol Hradec Králové</v>
      </c>
      <c r="E26" s="99"/>
      <c r="F26" s="93"/>
      <c r="G26" s="93"/>
      <c r="H26" s="93"/>
      <c r="I26" s="93"/>
      <c r="J26" s="93"/>
      <c r="K26" s="93"/>
      <c r="L26" s="93"/>
      <c r="M26" s="90"/>
      <c r="N26" s="126">
        <v>0</v>
      </c>
      <c r="O26" s="125"/>
    </row>
    <row r="27" spans="1:15" ht="12.75">
      <c r="A27" s="93"/>
      <c r="B27" s="88" t="str">
        <f>soupisky!$A$34</f>
        <v>Kunc Tomáš</v>
      </c>
      <c r="C27" s="142">
        <f>soupisky!$B$34</f>
        <v>97</v>
      </c>
      <c r="D27" s="88" t="str">
        <f>soupisky!$A$31</f>
        <v>Sokol Hradec Králové</v>
      </c>
      <c r="E27" s="99"/>
      <c r="F27" s="93"/>
      <c r="G27" s="93"/>
      <c r="H27" s="93"/>
      <c r="I27" s="93"/>
      <c r="J27" s="93"/>
      <c r="K27" s="93"/>
      <c r="L27" s="93"/>
      <c r="M27" s="90"/>
      <c r="N27" s="126"/>
      <c r="O27" s="125"/>
    </row>
    <row r="28" spans="1:15" ht="12.75">
      <c r="A28" s="93"/>
      <c r="B28" s="88" t="str">
        <f>soupisky!$A$35</f>
        <v>Česák Michal</v>
      </c>
      <c r="C28" s="142">
        <f>soupisky!$B$35</f>
        <v>97</v>
      </c>
      <c r="D28" s="88" t="str">
        <f>soupisky!$A$31</f>
        <v>Sokol Hradec Králové</v>
      </c>
      <c r="E28" s="99"/>
      <c r="F28" s="93"/>
      <c r="G28" s="93"/>
      <c r="H28" s="93"/>
      <c r="I28" s="93"/>
      <c r="J28" s="93"/>
      <c r="K28" s="93"/>
      <c r="L28" s="93"/>
      <c r="M28" s="90"/>
      <c r="N28" s="126"/>
      <c r="O28" s="125"/>
    </row>
    <row r="29" spans="1:15" ht="12.75">
      <c r="A29" s="93"/>
      <c r="B29" s="88" t="str">
        <f>soupisky!$A$36</f>
        <v>Vyleta Michal</v>
      </c>
      <c r="C29" s="142">
        <f>soupisky!$B$36</f>
        <v>96</v>
      </c>
      <c r="D29" s="88" t="str">
        <f>soupisky!$A$31</f>
        <v>Sokol Hradec Králové</v>
      </c>
      <c r="E29" s="99"/>
      <c r="F29" s="93"/>
      <c r="G29" s="93"/>
      <c r="H29" s="93"/>
      <c r="I29" s="93"/>
      <c r="J29" s="93"/>
      <c r="K29" s="93"/>
      <c r="L29" s="93"/>
      <c r="M29" s="90"/>
      <c r="N29" s="126"/>
      <c r="O29" s="125"/>
    </row>
    <row r="30" spans="1:15" ht="12.75">
      <c r="A30" s="93"/>
      <c r="B30" s="88" t="str">
        <f>soupisky!$A$37</f>
        <v>Šlégl Jiří</v>
      </c>
      <c r="C30" s="142">
        <f>soupisky!$B$37</f>
        <v>97</v>
      </c>
      <c r="D30" s="88" t="str">
        <f>soupisky!$A$31</f>
        <v>Sokol Hradec Králové</v>
      </c>
      <c r="E30" s="99"/>
      <c r="F30" s="93"/>
      <c r="G30" s="93"/>
      <c r="H30" s="93"/>
      <c r="I30" s="93"/>
      <c r="J30" s="93"/>
      <c r="K30" s="93"/>
      <c r="L30" s="93"/>
      <c r="M30" s="90"/>
      <c r="N30" s="126"/>
      <c r="O30" s="125"/>
    </row>
    <row r="31" spans="1:15" ht="12.75">
      <c r="A31" s="93"/>
      <c r="B31" s="88" t="str">
        <f>soupisky!$A$40</f>
        <v>Jaroměřský Patrik</v>
      </c>
      <c r="C31" s="142">
        <f>soupisky!$B$40</f>
        <v>96</v>
      </c>
      <c r="D31" s="88" t="str">
        <f>soupisky!$A$39</f>
        <v>SK Týniště nad Orlicí</v>
      </c>
      <c r="E31" s="99"/>
      <c r="F31" s="93"/>
      <c r="G31" s="93"/>
      <c r="H31" s="93"/>
      <c r="I31" s="93"/>
      <c r="J31" s="93"/>
      <c r="K31" s="93"/>
      <c r="L31" s="93"/>
      <c r="M31" s="90"/>
      <c r="N31" s="126"/>
      <c r="O31" s="125"/>
    </row>
    <row r="32" spans="1:15" ht="12.75">
      <c r="A32" s="93"/>
      <c r="B32" s="88" t="str">
        <f>soupisky!$A$41</f>
        <v>Ládr Tomáš</v>
      </c>
      <c r="C32" s="142">
        <f>soupisky!$B$41</f>
        <v>96</v>
      </c>
      <c r="D32" s="88" t="str">
        <f>soupisky!$A$39</f>
        <v>SK Týniště nad Orlicí</v>
      </c>
      <c r="E32" s="99"/>
      <c r="F32" s="93"/>
      <c r="G32" s="93"/>
      <c r="H32" s="93"/>
      <c r="I32" s="93"/>
      <c r="J32" s="93"/>
      <c r="K32" s="93"/>
      <c r="L32" s="93"/>
      <c r="M32" s="90"/>
      <c r="N32" s="126">
        <v>0</v>
      </c>
      <c r="O32" s="125"/>
    </row>
    <row r="33" spans="1:15" ht="12.75">
      <c r="A33" s="93"/>
      <c r="B33" s="88" t="str">
        <f>soupisky!$A$42</f>
        <v>Procházka Michal</v>
      </c>
      <c r="C33" s="142">
        <f>soupisky!$B$42</f>
        <v>98</v>
      </c>
      <c r="D33" s="88" t="str">
        <f>soupisky!$A$39</f>
        <v>SK Týniště nad Orlicí</v>
      </c>
      <c r="E33" s="99"/>
      <c r="F33" s="93"/>
      <c r="G33" s="93"/>
      <c r="H33" s="93"/>
      <c r="I33" s="93"/>
      <c r="J33" s="93"/>
      <c r="K33" s="93"/>
      <c r="L33" s="93"/>
      <c r="M33" s="90"/>
      <c r="N33" s="126">
        <v>0</v>
      </c>
      <c r="O33" s="125"/>
    </row>
    <row r="34" spans="1:15" ht="12.75">
      <c r="A34" s="93"/>
      <c r="B34" s="88" t="str">
        <f>soupisky!$A$43</f>
        <v>Vacek Lukáš</v>
      </c>
      <c r="C34" s="142" t="str">
        <f>soupisky!$B$43</f>
        <v>00</v>
      </c>
      <c r="D34" s="88" t="str">
        <f>soupisky!$A$39</f>
        <v>SK Týniště nad Orlicí</v>
      </c>
      <c r="E34" s="99"/>
      <c r="F34" s="93"/>
      <c r="G34" s="93"/>
      <c r="H34" s="93"/>
      <c r="I34" s="93"/>
      <c r="J34" s="93"/>
      <c r="K34" s="93"/>
      <c r="L34" s="93"/>
      <c r="M34" s="90"/>
      <c r="N34" s="126">
        <v>0</v>
      </c>
      <c r="O34" s="125"/>
    </row>
    <row r="35" spans="1:15" ht="12.75">
      <c r="A35" s="93"/>
      <c r="B35" s="88" t="str">
        <f>soupisky!$A$44</f>
        <v>Kukla Jiří</v>
      </c>
      <c r="C35" s="142" t="str">
        <f>soupisky!$B$44</f>
        <v>00</v>
      </c>
      <c r="D35" s="88" t="str">
        <f>soupisky!$A$39</f>
        <v>SK Týniště nad Orlicí</v>
      </c>
      <c r="E35" s="99"/>
      <c r="F35" s="93"/>
      <c r="G35" s="93"/>
      <c r="H35" s="93"/>
      <c r="I35" s="93"/>
      <c r="J35" s="93"/>
      <c r="K35" s="93"/>
      <c r="L35" s="93"/>
      <c r="M35" s="90"/>
      <c r="N35" s="126">
        <v>0</v>
      </c>
      <c r="O35" s="125"/>
    </row>
    <row r="36" spans="1:15" ht="12.75">
      <c r="A36" s="93"/>
      <c r="B36" s="88" t="str">
        <f>soupisky!$A$45</f>
        <v>Prause Marek</v>
      </c>
      <c r="C36" s="142" t="str">
        <f>soupisky!$B$45</f>
        <v>00</v>
      </c>
      <c r="D36" s="88" t="str">
        <f>soupisky!$A$39</f>
        <v>SK Týniště nad Orlicí</v>
      </c>
      <c r="E36" s="99"/>
      <c r="F36" s="93"/>
      <c r="G36" s="93"/>
      <c r="H36" s="93"/>
      <c r="I36" s="93"/>
      <c r="J36" s="93"/>
      <c r="K36" s="93"/>
      <c r="L36" s="93"/>
      <c r="M36" s="90"/>
      <c r="N36" s="126">
        <v>0</v>
      </c>
      <c r="O36" s="125"/>
    </row>
    <row r="37" spans="1:15" ht="12.75">
      <c r="A37" s="93"/>
      <c r="B37" s="88" t="str">
        <f>soupisky!$A$48</f>
        <v>Bareš Tomáš</v>
      </c>
      <c r="C37" s="142">
        <f>soupisky!$B$48</f>
        <v>97</v>
      </c>
      <c r="D37" s="88" t="str">
        <f>soupisky!$A$47</f>
        <v>SK Náchod-Plhov</v>
      </c>
      <c r="E37" s="99"/>
      <c r="F37" s="93"/>
      <c r="G37" s="93"/>
      <c r="H37" s="93"/>
      <c r="I37" s="93"/>
      <c r="J37" s="93"/>
      <c r="K37" s="93"/>
      <c r="L37" s="93"/>
      <c r="M37" s="90"/>
      <c r="N37" s="126">
        <v>0</v>
      </c>
      <c r="O37" s="125"/>
    </row>
    <row r="38" spans="1:15" ht="12.75">
      <c r="A38" s="93"/>
      <c r="B38" s="88" t="str">
        <f>soupisky!$A$49</f>
        <v>Hylena Miroslav</v>
      </c>
      <c r="C38" s="142">
        <f>soupisky!$B$49</f>
        <v>97</v>
      </c>
      <c r="D38" s="88" t="str">
        <f>soupisky!$A$47</f>
        <v>SK Náchod-Plhov</v>
      </c>
      <c r="E38" s="99"/>
      <c r="F38" s="93"/>
      <c r="G38" s="93"/>
      <c r="H38" s="93"/>
      <c r="I38" s="93"/>
      <c r="J38" s="93"/>
      <c r="K38" s="93"/>
      <c r="L38" s="93"/>
      <c r="M38" s="90"/>
      <c r="N38" s="126">
        <v>0</v>
      </c>
      <c r="O38" s="125"/>
    </row>
    <row r="39" spans="1:15" ht="12.75">
      <c r="A39" s="93"/>
      <c r="B39" s="88" t="str">
        <f>soupisky!$A$50</f>
        <v>Vu Than Long</v>
      </c>
      <c r="C39" s="142">
        <f>soupisky!$B$50</f>
        <v>97</v>
      </c>
      <c r="D39" s="88" t="str">
        <f>soupisky!$A$47</f>
        <v>SK Náchod-Plhov</v>
      </c>
      <c r="E39" s="99"/>
      <c r="F39" s="93"/>
      <c r="G39" s="93"/>
      <c r="H39" s="93"/>
      <c r="I39" s="93"/>
      <c r="J39" s="93"/>
      <c r="K39" s="93"/>
      <c r="L39" s="93"/>
      <c r="M39" s="90"/>
      <c r="N39" s="126">
        <v>0</v>
      </c>
      <c r="O39" s="125"/>
    </row>
    <row r="40" spans="1:15" ht="12.75">
      <c r="A40" s="93"/>
      <c r="B40" s="88" t="str">
        <f>soupisky!$A$51</f>
        <v>Jelínek Matěj</v>
      </c>
      <c r="C40" s="142">
        <f>soupisky!$B$51</f>
        <v>97</v>
      </c>
      <c r="D40" s="88" t="str">
        <f>soupisky!$A$47</f>
        <v>SK Náchod-Plhov</v>
      </c>
      <c r="E40" s="99"/>
      <c r="F40" s="93"/>
      <c r="G40" s="93"/>
      <c r="H40" s="93"/>
      <c r="I40" s="93"/>
      <c r="J40" s="93"/>
      <c r="K40" s="93"/>
      <c r="L40" s="93"/>
      <c r="M40" s="90"/>
      <c r="N40" s="126">
        <v>0</v>
      </c>
      <c r="O40" s="125"/>
    </row>
    <row r="41" spans="1:15" ht="12.75">
      <c r="A41" s="93"/>
      <c r="B41" s="88" t="str">
        <f>soupisky!$A$52</f>
        <v>Šmejkal Jan</v>
      </c>
      <c r="C41" s="142">
        <f>soupisky!$B$52</f>
        <v>96</v>
      </c>
      <c r="D41" s="88" t="str">
        <f>soupisky!$A$47</f>
        <v>SK Náchod-Plhov</v>
      </c>
      <c r="E41" s="99"/>
      <c r="F41" s="93"/>
      <c r="G41" s="93"/>
      <c r="H41" s="93"/>
      <c r="I41" s="93"/>
      <c r="J41" s="93"/>
      <c r="K41" s="93"/>
      <c r="L41" s="93"/>
      <c r="M41" s="90"/>
      <c r="N41" s="126">
        <v>0</v>
      </c>
      <c r="O41" s="125"/>
    </row>
    <row r="42" spans="1:15" ht="12.75">
      <c r="A42" s="93"/>
      <c r="B42" s="88" t="str">
        <f>soupisky!$A$53</f>
        <v>Matuška Tomáš</v>
      </c>
      <c r="C42" s="142">
        <f>soupisky!$B$53</f>
        <v>96</v>
      </c>
      <c r="D42" s="88" t="str">
        <f>soupisky!$A$47</f>
        <v>SK Náchod-Plhov</v>
      </c>
      <c r="E42" s="99"/>
      <c r="F42" s="93"/>
      <c r="G42" s="93"/>
      <c r="H42" s="93"/>
      <c r="I42" s="93"/>
      <c r="J42" s="93"/>
      <c r="K42" s="93"/>
      <c r="L42" s="93"/>
      <c r="M42" s="90"/>
      <c r="N42" s="126">
        <v>0</v>
      </c>
      <c r="O42" s="125"/>
    </row>
    <row r="43" spans="1:15" ht="12.75">
      <c r="A43" s="93"/>
      <c r="B43" s="88" t="str">
        <f>soupisky!$A$56</f>
        <v>Hájek Šimon</v>
      </c>
      <c r="C43" s="142">
        <f>soupisky!$B$56</f>
        <v>97</v>
      </c>
      <c r="D43" s="88" t="str">
        <f>soupisky!$A$55</f>
        <v>TJ Dobruška</v>
      </c>
      <c r="E43" s="99"/>
      <c r="F43" s="93"/>
      <c r="G43" s="93"/>
      <c r="H43" s="93"/>
      <c r="I43" s="93"/>
      <c r="J43" s="93"/>
      <c r="K43" s="93"/>
      <c r="L43" s="93"/>
      <c r="M43" s="90"/>
      <c r="N43" s="126"/>
      <c r="O43" s="125"/>
    </row>
    <row r="44" spans="1:15" ht="12.75">
      <c r="A44" s="93"/>
      <c r="B44" s="88" t="str">
        <f>soupisky!$A$57</f>
        <v>Matějů Marek</v>
      </c>
      <c r="C44" s="142">
        <f>soupisky!$B$57</f>
        <v>99</v>
      </c>
      <c r="D44" s="88" t="str">
        <f>soupisky!$A$55</f>
        <v>TJ Dobruška</v>
      </c>
      <c r="E44" s="99"/>
      <c r="F44" s="93"/>
      <c r="G44" s="93"/>
      <c r="H44" s="93"/>
      <c r="I44" s="93"/>
      <c r="J44" s="93"/>
      <c r="K44" s="93"/>
      <c r="L44" s="93"/>
      <c r="M44" s="90"/>
      <c r="N44" s="126"/>
      <c r="O44" s="125"/>
    </row>
    <row r="45" spans="1:15" ht="12.75">
      <c r="A45" s="93"/>
      <c r="B45" s="88" t="str">
        <f>soupisky!$A$58</f>
        <v>Ovčarik Adam</v>
      </c>
      <c r="C45" s="142">
        <f>soupisky!$B$58</f>
        <v>97</v>
      </c>
      <c r="D45" s="88" t="str">
        <f>soupisky!$A$55</f>
        <v>TJ Dobruška</v>
      </c>
      <c r="E45" s="99"/>
      <c r="F45" s="93"/>
      <c r="G45" s="93"/>
      <c r="H45" s="93"/>
      <c r="I45" s="93"/>
      <c r="J45" s="93"/>
      <c r="K45" s="93"/>
      <c r="L45" s="93"/>
      <c r="M45" s="90"/>
      <c r="N45" s="126"/>
      <c r="O45" s="125"/>
    </row>
    <row r="46" spans="1:15" ht="12.75">
      <c r="A46" s="93"/>
      <c r="B46" s="88" t="str">
        <f>soupisky!$A$59</f>
        <v>Tužil Jiří</v>
      </c>
      <c r="C46" s="142">
        <f>soupisky!$B$59</f>
        <v>99</v>
      </c>
      <c r="D46" s="88" t="str">
        <f>soupisky!$A$55</f>
        <v>TJ Dobruška</v>
      </c>
      <c r="E46" s="99"/>
      <c r="F46" s="93"/>
      <c r="G46" s="93"/>
      <c r="H46" s="93"/>
      <c r="I46" s="93"/>
      <c r="J46" s="93"/>
      <c r="K46" s="93"/>
      <c r="L46" s="93"/>
      <c r="M46" s="90"/>
      <c r="N46" s="126"/>
      <c r="O46" s="125"/>
    </row>
    <row r="47" spans="1:15" ht="12.75">
      <c r="A47" s="93"/>
      <c r="B47" s="88" t="str">
        <f>soupisky!$A$60</f>
        <v>Tužil Josef</v>
      </c>
      <c r="C47" s="142">
        <f>soupisky!$B$60</f>
        <v>99</v>
      </c>
      <c r="D47" s="88" t="str">
        <f>soupisky!$A$55</f>
        <v>TJ Dobruška</v>
      </c>
      <c r="E47" s="99"/>
      <c r="F47" s="93"/>
      <c r="G47" s="93"/>
      <c r="H47" s="93"/>
      <c r="I47" s="93"/>
      <c r="J47" s="93"/>
      <c r="K47" s="93"/>
      <c r="L47" s="93"/>
      <c r="M47" s="90"/>
      <c r="N47" s="126"/>
      <c r="O47" s="125"/>
    </row>
    <row r="48" spans="1:15" ht="12.75">
      <c r="A48" s="93"/>
      <c r="B48" s="88" t="str">
        <f>soupisky!$A$61</f>
        <v>Řehák Karel</v>
      </c>
      <c r="C48" s="142" t="str">
        <f>soupisky!$B$61</f>
        <v>00</v>
      </c>
      <c r="D48" s="88" t="str">
        <f>soupisky!$A$55</f>
        <v>TJ Dobruška</v>
      </c>
      <c r="E48" s="99"/>
      <c r="F48" s="93"/>
      <c r="G48" s="93"/>
      <c r="H48" s="93"/>
      <c r="I48" s="93"/>
      <c r="J48" s="93"/>
      <c r="K48" s="93"/>
      <c r="L48" s="93"/>
      <c r="M48" s="90"/>
      <c r="N48" s="126"/>
      <c r="O48" s="125"/>
    </row>
    <row r="49" spans="1:15" ht="12.75">
      <c r="A49" s="93"/>
      <c r="B49" s="88" t="str">
        <f>soupisky!$A$64</f>
        <v>Kameník Štěpán </v>
      </c>
      <c r="C49" s="142">
        <f>soupisky!$B$64</f>
        <v>97</v>
      </c>
      <c r="D49" s="88" t="str">
        <f>soupisky!$A$63</f>
        <v>SK Nové Město n.M. "B"</v>
      </c>
      <c r="E49" s="99"/>
      <c r="F49" s="93"/>
      <c r="G49" s="93"/>
      <c r="H49" s="93"/>
      <c r="I49" s="93"/>
      <c r="J49" s="93"/>
      <c r="K49" s="93"/>
      <c r="L49" s="93"/>
      <c r="M49" s="90"/>
      <c r="N49" s="126"/>
      <c r="O49" s="125"/>
    </row>
    <row r="50" spans="1:15" ht="12.75">
      <c r="A50" s="93"/>
      <c r="B50" s="88" t="str">
        <f>soupisky!$A$65</f>
        <v>Soukup Josef </v>
      </c>
      <c r="C50" s="142">
        <f>soupisky!$B$65</f>
        <v>98</v>
      </c>
      <c r="D50" s="88" t="str">
        <f>soupisky!$A$63</f>
        <v>SK Nové Město n.M. "B"</v>
      </c>
      <c r="E50" s="99"/>
      <c r="F50" s="93"/>
      <c r="G50" s="93"/>
      <c r="H50" s="93"/>
      <c r="I50" s="93"/>
      <c r="J50" s="93"/>
      <c r="K50" s="93"/>
      <c r="L50" s="93"/>
      <c r="M50" s="90"/>
      <c r="N50" s="126"/>
      <c r="O50" s="125"/>
    </row>
    <row r="51" spans="1:15" ht="12.75">
      <c r="A51" s="93"/>
      <c r="B51" s="88" t="str">
        <f>soupisky!$A$66</f>
        <v>Hastrdlo Lukáš</v>
      </c>
      <c r="C51" s="142">
        <f>soupisky!$B$66</f>
        <v>98</v>
      </c>
      <c r="D51" s="88" t="str">
        <f>soupisky!$A$63</f>
        <v>SK Nové Město n.M. "B"</v>
      </c>
      <c r="E51" s="99"/>
      <c r="F51" s="93"/>
      <c r="G51" s="93"/>
      <c r="H51" s="93"/>
      <c r="I51" s="93"/>
      <c r="J51" s="93"/>
      <c r="K51" s="93"/>
      <c r="L51" s="93"/>
      <c r="M51" s="90"/>
      <c r="N51" s="126"/>
      <c r="O51" s="125"/>
    </row>
    <row r="52" spans="1:15" ht="12.75">
      <c r="A52" s="93"/>
      <c r="B52" s="88" t="str">
        <f>soupisky!$A$67</f>
        <v>Křivda Tomáš</v>
      </c>
      <c r="C52" s="142">
        <f>soupisky!$B$67</f>
        <v>99</v>
      </c>
      <c r="D52" s="88" t="str">
        <f>soupisky!$A$63</f>
        <v>SK Nové Město n.M. "B"</v>
      </c>
      <c r="E52" s="99"/>
      <c r="F52" s="93"/>
      <c r="G52" s="93"/>
      <c r="H52" s="93"/>
      <c r="I52" s="93"/>
      <c r="J52" s="93"/>
      <c r="K52" s="93"/>
      <c r="L52" s="93"/>
      <c r="M52" s="90"/>
      <c r="N52" s="126"/>
      <c r="O52" s="125"/>
    </row>
    <row r="53" spans="1:15" ht="12.75">
      <c r="A53" s="93"/>
      <c r="B53" s="88">
        <f>soupisky!$A$68</f>
        <v>0</v>
      </c>
      <c r="C53" s="142">
        <f>soupisky!$B$68</f>
        <v>0</v>
      </c>
      <c r="D53" s="88" t="str">
        <f>soupisky!$A$63</f>
        <v>SK Nové Město n.M. "B"</v>
      </c>
      <c r="E53" s="99"/>
      <c r="F53" s="93"/>
      <c r="G53" s="93"/>
      <c r="H53" s="93"/>
      <c r="I53" s="93"/>
      <c r="J53" s="93"/>
      <c r="K53" s="93"/>
      <c r="L53" s="93"/>
      <c r="M53" s="90"/>
      <c r="N53" s="126"/>
      <c r="O53" s="125"/>
    </row>
    <row r="54" spans="1:15" ht="12.75">
      <c r="A54" s="93"/>
      <c r="B54" s="88">
        <f>soupisky!$A$69</f>
        <v>0</v>
      </c>
      <c r="C54" s="142">
        <f>soupisky!$B$69</f>
        <v>0</v>
      </c>
      <c r="D54" s="88" t="str">
        <f>soupisky!$A$63</f>
        <v>SK Nové Město n.M. "B"</v>
      </c>
      <c r="E54" s="99"/>
      <c r="F54" s="93"/>
      <c r="G54" s="93"/>
      <c r="H54" s="93"/>
      <c r="I54" s="93"/>
      <c r="J54" s="93"/>
      <c r="K54" s="93"/>
      <c r="L54" s="93"/>
      <c r="M54" s="90"/>
      <c r="N54" s="126"/>
      <c r="O54" s="125"/>
    </row>
    <row r="55" spans="1:15" ht="12.75">
      <c r="A55" s="93"/>
      <c r="B55" s="88" t="str">
        <f>soupisky!$A$72</f>
        <v>Ponka Vít</v>
      </c>
      <c r="C55" s="142">
        <f>soupisky!$B$72</f>
        <v>97</v>
      </c>
      <c r="D55" s="88" t="str">
        <f>soupisky!$A$71</f>
        <v>SK Solnice "B"</v>
      </c>
      <c r="E55" s="99"/>
      <c r="F55" s="93"/>
      <c r="G55" s="93"/>
      <c r="H55" s="93"/>
      <c r="I55" s="93"/>
      <c r="J55" s="93"/>
      <c r="K55" s="93"/>
      <c r="L55" s="93"/>
      <c r="M55" s="90"/>
      <c r="N55" s="126"/>
      <c r="O55" s="125"/>
    </row>
    <row r="56" spans="1:15" ht="12.75">
      <c r="A56" s="93"/>
      <c r="B56" s="88" t="str">
        <f>soupisky!$A$73</f>
        <v>Šmída Adam</v>
      </c>
      <c r="C56" s="142">
        <f>soupisky!$B$73</f>
        <v>97</v>
      </c>
      <c r="D56" s="88" t="str">
        <f>soupisky!$A$71</f>
        <v>SK Solnice "B"</v>
      </c>
      <c r="E56" s="99"/>
      <c r="F56" s="93"/>
      <c r="G56" s="93"/>
      <c r="H56" s="93"/>
      <c r="I56" s="93"/>
      <c r="J56" s="93"/>
      <c r="K56" s="93"/>
      <c r="L56" s="93"/>
      <c r="M56" s="90"/>
      <c r="N56" s="126"/>
      <c r="O56" s="125"/>
    </row>
    <row r="57" spans="1:15" ht="12.75">
      <c r="A57" s="93"/>
      <c r="B57" s="88" t="str">
        <f>soupisky!$A$74</f>
        <v>Ponka Jakub</v>
      </c>
      <c r="C57" s="142" t="str">
        <f>soupisky!$B$74</f>
        <v>00</v>
      </c>
      <c r="D57" s="88" t="str">
        <f>soupisky!$A$71</f>
        <v>SK Solnice "B"</v>
      </c>
      <c r="E57" s="99"/>
      <c r="F57" s="93"/>
      <c r="G57" s="93"/>
      <c r="H57" s="93"/>
      <c r="I57" s="93"/>
      <c r="J57" s="93"/>
      <c r="K57" s="93"/>
      <c r="L57" s="93"/>
      <c r="M57" s="90"/>
      <c r="N57" s="126"/>
      <c r="O57" s="125"/>
    </row>
    <row r="58" spans="1:15" ht="12.75">
      <c r="A58" s="93"/>
      <c r="B58" s="88" t="str">
        <f>soupisky!$A$75</f>
        <v>Škop Zdeněk</v>
      </c>
      <c r="C58" s="142">
        <f>soupisky!$B$75</f>
        <v>99</v>
      </c>
      <c r="D58" s="88" t="str">
        <f>soupisky!$A$71</f>
        <v>SK Solnice "B"</v>
      </c>
      <c r="E58" s="99"/>
      <c r="F58" s="93"/>
      <c r="G58" s="93"/>
      <c r="H58" s="93"/>
      <c r="I58" s="93"/>
      <c r="J58" s="93"/>
      <c r="K58" s="93"/>
      <c r="L58" s="93"/>
      <c r="M58" s="90"/>
      <c r="N58" s="126"/>
      <c r="O58" s="125"/>
    </row>
    <row r="59" spans="1:15" ht="12.75">
      <c r="A59" s="93"/>
      <c r="B59" s="88">
        <f>soupisky!$A$76</f>
        <v>0</v>
      </c>
      <c r="C59" s="142">
        <f>soupisky!$B$76</f>
        <v>0</v>
      </c>
      <c r="D59" s="88" t="str">
        <f>soupisky!$A$71</f>
        <v>SK Solnice "B"</v>
      </c>
      <c r="E59" s="99"/>
      <c r="F59" s="93"/>
      <c r="G59" s="93"/>
      <c r="H59" s="93"/>
      <c r="I59" s="93"/>
      <c r="J59" s="93"/>
      <c r="K59" s="93"/>
      <c r="L59" s="93"/>
      <c r="M59" s="90"/>
      <c r="N59" s="126"/>
      <c r="O59" s="125"/>
    </row>
    <row r="60" spans="1:15" ht="12.75">
      <c r="A60" s="93"/>
      <c r="B60" s="88">
        <f>soupisky!$A$77</f>
        <v>0</v>
      </c>
      <c r="C60" s="142">
        <f>soupisky!$B$77</f>
        <v>0</v>
      </c>
      <c r="D60" s="88" t="str">
        <f>soupisky!$A$71</f>
        <v>SK Solnice "B"</v>
      </c>
      <c r="E60" s="99"/>
      <c r="F60" s="93"/>
      <c r="G60" s="93"/>
      <c r="H60" s="93"/>
      <c r="I60" s="93"/>
      <c r="J60" s="93"/>
      <c r="K60" s="93"/>
      <c r="L60" s="93"/>
      <c r="M60" s="90"/>
      <c r="N60" s="126"/>
      <c r="O60" s="125"/>
    </row>
    <row r="61" spans="1:15" ht="12.75">
      <c r="A61" s="93"/>
      <c r="B61" s="88" t="str">
        <f>soupisky!$A$80</f>
        <v>Kolář Martin(Náchod)</v>
      </c>
      <c r="C61" s="142">
        <f>soupisky!$B$80</f>
        <v>97</v>
      </c>
      <c r="D61" s="88" t="str">
        <f>soupisky!$A$79</f>
        <v>MIMO</v>
      </c>
      <c r="E61" s="99"/>
      <c r="F61" s="93"/>
      <c r="G61" s="93"/>
      <c r="H61" s="93"/>
      <c r="I61" s="93"/>
      <c r="J61" s="93"/>
      <c r="K61" s="93"/>
      <c r="L61" s="93"/>
      <c r="M61" s="90"/>
      <c r="N61" s="126"/>
      <c r="O61" s="125"/>
    </row>
    <row r="62" spans="1:15" ht="12.75">
      <c r="A62" s="93"/>
      <c r="B62" s="88" t="str">
        <f>soupisky!$A$81</f>
        <v>Svoboda Radek </v>
      </c>
      <c r="C62" s="142">
        <f>soupisky!$B$81</f>
        <v>97</v>
      </c>
      <c r="D62" s="88" t="str">
        <f>soupisky!$A$79</f>
        <v>MIMO</v>
      </c>
      <c r="E62" s="99"/>
      <c r="F62" s="93"/>
      <c r="G62" s="93"/>
      <c r="H62" s="93"/>
      <c r="I62" s="93"/>
      <c r="J62" s="93"/>
      <c r="K62" s="93"/>
      <c r="L62" s="93"/>
      <c r="M62" s="90"/>
      <c r="N62" s="126"/>
      <c r="O62" s="125"/>
    </row>
    <row r="63" spans="1:15" ht="12.75">
      <c r="A63" s="93"/>
      <c r="B63" s="88" t="str">
        <f>soupisky!$A$82</f>
        <v>Nezbeda Jan(HK)</v>
      </c>
      <c r="C63" s="142">
        <f>soupisky!$B$82</f>
        <v>99</v>
      </c>
      <c r="D63" s="88" t="str">
        <f>soupisky!$A$79</f>
        <v>MIMO</v>
      </c>
      <c r="E63" s="99"/>
      <c r="F63" s="93"/>
      <c r="G63" s="93"/>
      <c r="H63" s="93"/>
      <c r="I63" s="93"/>
      <c r="J63" s="93"/>
      <c r="K63" s="93"/>
      <c r="L63" s="93"/>
      <c r="M63" s="90"/>
      <c r="N63" s="126"/>
      <c r="O63" s="125"/>
    </row>
    <row r="64" spans="1:15" ht="12.75">
      <c r="A64" s="93"/>
      <c r="B64" s="88" t="str">
        <f>soupisky!$A$83</f>
        <v>Jirsa Matýsek(Týniště)</v>
      </c>
      <c r="C64" s="142" t="str">
        <f>soupisky!$B$83</f>
        <v>03</v>
      </c>
      <c r="D64" s="88" t="str">
        <f>soupisky!$A$79</f>
        <v>MIMO</v>
      </c>
      <c r="E64" s="99"/>
      <c r="F64" s="93"/>
      <c r="G64" s="93"/>
      <c r="H64" s="93"/>
      <c r="I64" s="93"/>
      <c r="J64" s="93"/>
      <c r="K64" s="93"/>
      <c r="L64" s="93"/>
      <c r="M64" s="90"/>
      <c r="N64" s="126"/>
      <c r="O64" s="125"/>
    </row>
    <row r="65" spans="1:15" ht="12.75">
      <c r="A65" s="93"/>
      <c r="B65" s="88">
        <f>soupisky!$A$84</f>
        <v>0</v>
      </c>
      <c r="C65" s="142">
        <f>soupisky!$B$84</f>
        <v>0</v>
      </c>
      <c r="D65" s="88" t="str">
        <f>soupisky!$A$79</f>
        <v>MIMO</v>
      </c>
      <c r="E65" s="99"/>
      <c r="F65" s="93"/>
      <c r="G65" s="93"/>
      <c r="H65" s="93"/>
      <c r="I65" s="93"/>
      <c r="J65" s="93"/>
      <c r="K65" s="93"/>
      <c r="L65" s="93"/>
      <c r="M65" s="90"/>
      <c r="N65" s="126"/>
      <c r="O65" s="125"/>
    </row>
    <row r="66" spans="1:15" ht="12.75">
      <c r="A66" s="93"/>
      <c r="B66" s="88">
        <f>soupisky!$A$85</f>
        <v>0</v>
      </c>
      <c r="C66" s="142">
        <f>soupisky!$B$85</f>
        <v>0</v>
      </c>
      <c r="D66" s="88" t="str">
        <f>soupisky!$A$79</f>
        <v>MIMO</v>
      </c>
      <c r="E66" s="99"/>
      <c r="F66" s="93"/>
      <c r="G66" s="93"/>
      <c r="H66" s="93"/>
      <c r="I66" s="93"/>
      <c r="J66" s="93"/>
      <c r="K66" s="93"/>
      <c r="L66" s="93"/>
      <c r="M66" s="90"/>
      <c r="N66" s="126">
        <v>0</v>
      </c>
      <c r="O66" s="125"/>
    </row>
    <row r="67" spans="2:8" ht="12.75">
      <c r="B67" s="104" t="s">
        <v>17</v>
      </c>
      <c r="C67" s="105"/>
      <c r="D67" s="104"/>
      <c r="E67" s="106"/>
      <c r="F67" s="105"/>
      <c r="G67" s="97"/>
      <c r="H67" s="79" t="s">
        <v>16</v>
      </c>
    </row>
    <row r="68" spans="2:8" ht="12.75">
      <c r="B68" s="107" t="s">
        <v>20</v>
      </c>
      <c r="C68" s="108"/>
      <c r="D68" s="107"/>
      <c r="E68" s="97"/>
      <c r="F68" s="108"/>
      <c r="G68" s="97"/>
      <c r="H68" s="97"/>
    </row>
    <row r="69" spans="2:8" ht="12.75">
      <c r="B69" s="107" t="s">
        <v>19</v>
      </c>
      <c r="C69" s="109"/>
      <c r="D69" s="94"/>
      <c r="E69" s="110"/>
      <c r="F69" s="109"/>
      <c r="G69" s="97"/>
      <c r="H69" s="94" t="s">
        <v>21</v>
      </c>
    </row>
    <row r="71" spans="1:18" ht="12.75">
      <c r="A71" s="97"/>
      <c r="B71" s="101"/>
      <c r="C71" s="101"/>
      <c r="D71" s="101"/>
      <c r="E71" s="97"/>
      <c r="F71" s="97"/>
      <c r="G71" s="97"/>
      <c r="H71" s="97"/>
      <c r="I71" s="97"/>
      <c r="J71" s="97"/>
      <c r="K71" s="97"/>
      <c r="L71" s="97"/>
      <c r="M71" s="97"/>
      <c r="N71" s="132"/>
      <c r="O71" s="97"/>
      <c r="P71" s="97"/>
      <c r="Q71" s="97"/>
      <c r="R71" s="97"/>
    </row>
    <row r="72" spans="1:18" ht="12.75">
      <c r="A72" s="97"/>
      <c r="B72" s="101"/>
      <c r="C72" s="101"/>
      <c r="D72" s="101"/>
      <c r="E72" s="102"/>
      <c r="F72" s="97"/>
      <c r="G72" s="97"/>
      <c r="H72" s="97"/>
      <c r="I72" s="97"/>
      <c r="J72" s="97"/>
      <c r="K72" s="97"/>
      <c r="L72" s="97"/>
      <c r="M72" s="97"/>
      <c r="N72" s="132"/>
      <c r="O72" s="97"/>
      <c r="P72" s="97"/>
      <c r="Q72" s="97"/>
      <c r="R72" s="97"/>
    </row>
    <row r="73" spans="1:18" ht="12.75">
      <c r="A73" s="97"/>
      <c r="B73" s="101"/>
      <c r="C73" s="101"/>
      <c r="D73" s="101"/>
      <c r="E73" s="102"/>
      <c r="F73" s="97"/>
      <c r="G73" s="97"/>
      <c r="H73" s="97"/>
      <c r="I73" s="97"/>
      <c r="J73" s="97"/>
      <c r="K73" s="97"/>
      <c r="L73" s="97"/>
      <c r="M73" s="97"/>
      <c r="N73" s="132"/>
      <c r="O73" s="97"/>
      <c r="P73" s="97"/>
      <c r="Q73" s="97"/>
      <c r="R73" s="97"/>
    </row>
    <row r="74" spans="1:18" ht="12.75">
      <c r="A74" s="97"/>
      <c r="B74" s="101"/>
      <c r="C74" s="101"/>
      <c r="D74" s="101"/>
      <c r="E74" s="102"/>
      <c r="F74" s="97"/>
      <c r="G74" s="97"/>
      <c r="H74" s="97"/>
      <c r="I74" s="97"/>
      <c r="J74" s="97"/>
      <c r="K74" s="97"/>
      <c r="L74" s="97"/>
      <c r="M74" s="97"/>
      <c r="N74" s="132"/>
      <c r="O74" s="97"/>
      <c r="P74" s="97"/>
      <c r="Q74" s="97"/>
      <c r="R74" s="97"/>
    </row>
    <row r="75" spans="1:18" ht="12.75">
      <c r="A75" s="97"/>
      <c r="B75" s="101"/>
      <c r="C75" s="101"/>
      <c r="D75" s="101"/>
      <c r="E75" s="102"/>
      <c r="F75" s="97"/>
      <c r="G75" s="97"/>
      <c r="H75" s="97"/>
      <c r="I75" s="97"/>
      <c r="J75" s="97"/>
      <c r="K75" s="97"/>
      <c r="L75" s="97"/>
      <c r="M75" s="97"/>
      <c r="N75" s="132"/>
      <c r="O75" s="97"/>
      <c r="P75" s="97"/>
      <c r="Q75" s="97"/>
      <c r="R75" s="97"/>
    </row>
    <row r="76" spans="1:18" ht="12.75">
      <c r="A76" s="97"/>
      <c r="B76" s="101"/>
      <c r="C76" s="101"/>
      <c r="D76" s="101"/>
      <c r="E76" s="102"/>
      <c r="F76" s="97"/>
      <c r="G76" s="97"/>
      <c r="H76" s="97"/>
      <c r="I76" s="97"/>
      <c r="J76" s="97"/>
      <c r="K76" s="97"/>
      <c r="L76" s="97"/>
      <c r="M76" s="97"/>
      <c r="N76" s="132"/>
      <c r="O76" s="97"/>
      <c r="P76" s="97"/>
      <c r="Q76" s="97"/>
      <c r="R76" s="97"/>
    </row>
    <row r="77" spans="1:18" ht="12.75">
      <c r="A77" s="97"/>
      <c r="B77" s="101"/>
      <c r="C77" s="101"/>
      <c r="D77" s="101"/>
      <c r="E77" s="102"/>
      <c r="F77" s="97"/>
      <c r="G77" s="97"/>
      <c r="H77" s="97"/>
      <c r="I77" s="97"/>
      <c r="J77" s="97"/>
      <c r="K77" s="97"/>
      <c r="L77" s="97"/>
      <c r="M77" s="97"/>
      <c r="N77" s="132"/>
      <c r="O77" s="97"/>
      <c r="P77" s="97"/>
      <c r="Q77" s="97"/>
      <c r="R77" s="97"/>
    </row>
    <row r="78" spans="1:18" ht="12.75">
      <c r="A78" s="97"/>
      <c r="B78" s="101"/>
      <c r="C78" s="101"/>
      <c r="D78" s="101"/>
      <c r="E78" s="102"/>
      <c r="F78" s="97"/>
      <c r="G78" s="97"/>
      <c r="H78" s="97"/>
      <c r="I78" s="97"/>
      <c r="J78" s="97"/>
      <c r="K78" s="97"/>
      <c r="L78" s="97"/>
      <c r="M78" s="97"/>
      <c r="N78" s="132"/>
      <c r="O78" s="97"/>
      <c r="P78" s="97"/>
      <c r="Q78" s="97"/>
      <c r="R78" s="97"/>
    </row>
    <row r="79" spans="1:18" ht="12.75">
      <c r="A79" s="97"/>
      <c r="B79" s="101"/>
      <c r="C79" s="101"/>
      <c r="D79" s="101"/>
      <c r="E79" s="102"/>
      <c r="F79" s="97"/>
      <c r="G79" s="97"/>
      <c r="H79" s="97"/>
      <c r="I79" s="97"/>
      <c r="J79" s="97"/>
      <c r="K79" s="97"/>
      <c r="L79" s="97"/>
      <c r="M79" s="97"/>
      <c r="N79" s="132"/>
      <c r="O79" s="97"/>
      <c r="P79" s="97"/>
      <c r="Q79" s="97"/>
      <c r="R79" s="97"/>
    </row>
    <row r="80" spans="1:18" ht="12.75">
      <c r="A80" s="97"/>
      <c r="B80" s="101"/>
      <c r="C80" s="101"/>
      <c r="D80" s="101"/>
      <c r="E80" s="102"/>
      <c r="F80" s="97"/>
      <c r="G80" s="97"/>
      <c r="H80" s="97"/>
      <c r="I80" s="97"/>
      <c r="J80" s="97"/>
      <c r="K80" s="97"/>
      <c r="L80" s="97"/>
      <c r="M80" s="97"/>
      <c r="N80" s="132"/>
      <c r="O80" s="97"/>
      <c r="P80" s="97"/>
      <c r="Q80" s="97"/>
      <c r="R80" s="97"/>
    </row>
    <row r="81" spans="1:18" ht="12.75">
      <c r="A81" s="97"/>
      <c r="B81" s="101"/>
      <c r="C81" s="101"/>
      <c r="D81" s="101"/>
      <c r="E81" s="102"/>
      <c r="F81" s="97"/>
      <c r="G81" s="97"/>
      <c r="H81" s="97"/>
      <c r="I81" s="97"/>
      <c r="J81" s="97"/>
      <c r="K81" s="97"/>
      <c r="L81" s="97"/>
      <c r="M81" s="97"/>
      <c r="N81" s="132"/>
      <c r="O81" s="97"/>
      <c r="P81" s="97"/>
      <c r="Q81" s="97"/>
      <c r="R81" s="97"/>
    </row>
    <row r="82" spans="1:18" ht="12.75">
      <c r="A82" s="97"/>
      <c r="B82" s="101"/>
      <c r="C82" s="101"/>
      <c r="D82" s="101"/>
      <c r="E82" s="102"/>
      <c r="F82" s="97"/>
      <c r="G82" s="97"/>
      <c r="H82" s="97"/>
      <c r="I82" s="97"/>
      <c r="J82" s="97"/>
      <c r="K82" s="97"/>
      <c r="L82" s="97"/>
      <c r="M82" s="97"/>
      <c r="N82" s="132"/>
      <c r="O82" s="97"/>
      <c r="P82" s="97"/>
      <c r="Q82" s="97"/>
      <c r="R82" s="97"/>
    </row>
    <row r="83" spans="1:18" ht="12.75">
      <c r="A83" s="97"/>
      <c r="B83" s="101"/>
      <c r="C83" s="101"/>
      <c r="D83" s="101"/>
      <c r="E83" s="102"/>
      <c r="F83" s="97"/>
      <c r="G83" s="97"/>
      <c r="H83" s="97"/>
      <c r="I83" s="97"/>
      <c r="J83" s="97"/>
      <c r="K83" s="97"/>
      <c r="L83" s="97"/>
      <c r="M83" s="97"/>
      <c r="N83" s="132"/>
      <c r="O83" s="97"/>
      <c r="P83" s="97"/>
      <c r="Q83" s="97"/>
      <c r="R83" s="97"/>
    </row>
    <row r="84" spans="1:18" ht="12.75">
      <c r="A84" s="97"/>
      <c r="B84" s="101"/>
      <c r="C84" s="101"/>
      <c r="D84" s="101"/>
      <c r="E84" s="102"/>
      <c r="F84" s="97"/>
      <c r="G84" s="97"/>
      <c r="H84" s="97"/>
      <c r="I84" s="97"/>
      <c r="J84" s="97"/>
      <c r="K84" s="97"/>
      <c r="L84" s="97"/>
      <c r="M84" s="97"/>
      <c r="N84" s="132"/>
      <c r="O84" s="97"/>
      <c r="P84" s="97"/>
      <c r="Q84" s="97"/>
      <c r="R84" s="97"/>
    </row>
    <row r="85" spans="1:18" ht="12.75">
      <c r="A85" s="97"/>
      <c r="B85" s="101"/>
      <c r="C85" s="101"/>
      <c r="D85" s="101"/>
      <c r="E85" s="102"/>
      <c r="F85" s="97"/>
      <c r="G85" s="97"/>
      <c r="H85" s="97"/>
      <c r="I85" s="97"/>
      <c r="J85" s="97"/>
      <c r="K85" s="97"/>
      <c r="L85" s="97"/>
      <c r="M85" s="97"/>
      <c r="N85" s="132"/>
      <c r="O85" s="97"/>
      <c r="P85" s="97"/>
      <c r="Q85" s="97"/>
      <c r="R85" s="97"/>
    </row>
    <row r="86" spans="1:18" ht="12.75">
      <c r="A86" s="97"/>
      <c r="B86" s="101"/>
      <c r="C86" s="101"/>
      <c r="D86" s="101"/>
      <c r="E86" s="102"/>
      <c r="F86" s="97"/>
      <c r="G86" s="97"/>
      <c r="H86" s="97"/>
      <c r="I86" s="97"/>
      <c r="J86" s="97"/>
      <c r="K86" s="97"/>
      <c r="L86" s="97"/>
      <c r="M86" s="97"/>
      <c r="N86" s="132"/>
      <c r="O86" s="97"/>
      <c r="P86" s="97"/>
      <c r="Q86" s="97"/>
      <c r="R86" s="97"/>
    </row>
    <row r="87" spans="1:18" ht="12.75">
      <c r="A87" s="97"/>
      <c r="B87" s="101"/>
      <c r="C87" s="101"/>
      <c r="D87" s="101"/>
      <c r="E87" s="102"/>
      <c r="F87" s="97"/>
      <c r="G87" s="97"/>
      <c r="H87" s="97"/>
      <c r="I87" s="97"/>
      <c r="J87" s="97"/>
      <c r="K87" s="97"/>
      <c r="L87" s="97"/>
      <c r="M87" s="97"/>
      <c r="N87" s="132"/>
      <c r="O87" s="97"/>
      <c r="P87" s="97"/>
      <c r="Q87" s="97"/>
      <c r="R87" s="97"/>
    </row>
    <row r="88" spans="1:18" ht="12.75">
      <c r="A88" s="97"/>
      <c r="B88" s="101"/>
      <c r="C88" s="101"/>
      <c r="D88" s="101"/>
      <c r="E88" s="102"/>
      <c r="F88" s="97"/>
      <c r="G88" s="97"/>
      <c r="H88" s="97"/>
      <c r="I88" s="97"/>
      <c r="J88" s="97"/>
      <c r="K88" s="97"/>
      <c r="L88" s="97"/>
      <c r="M88" s="97"/>
      <c r="N88" s="132"/>
      <c r="O88" s="97"/>
      <c r="P88" s="97"/>
      <c r="Q88" s="97"/>
      <c r="R88" s="97"/>
    </row>
    <row r="89" spans="1:18" ht="12.75">
      <c r="A89" s="97"/>
      <c r="B89" s="101"/>
      <c r="C89" s="101"/>
      <c r="D89" s="101"/>
      <c r="E89" s="102"/>
      <c r="F89" s="97"/>
      <c r="G89" s="97"/>
      <c r="H89" s="97"/>
      <c r="I89" s="97"/>
      <c r="J89" s="97"/>
      <c r="K89" s="97"/>
      <c r="L89" s="97"/>
      <c r="M89" s="97"/>
      <c r="N89" s="132"/>
      <c r="O89" s="97"/>
      <c r="P89" s="97"/>
      <c r="Q89" s="97"/>
      <c r="R89" s="97"/>
    </row>
    <row r="90" spans="1:18" ht="12.75">
      <c r="A90" s="97"/>
      <c r="B90" s="101"/>
      <c r="C90" s="101"/>
      <c r="D90" s="101"/>
      <c r="E90" s="102"/>
      <c r="F90" s="97"/>
      <c r="G90" s="97"/>
      <c r="H90" s="97"/>
      <c r="I90" s="97"/>
      <c r="J90" s="97"/>
      <c r="K90" s="97"/>
      <c r="L90" s="97"/>
      <c r="M90" s="97"/>
      <c r="N90" s="132"/>
      <c r="O90" s="97"/>
      <c r="P90" s="97"/>
      <c r="Q90" s="97"/>
      <c r="R90" s="97"/>
    </row>
    <row r="91" spans="1:18" ht="12.75">
      <c r="A91" s="97"/>
      <c r="B91" s="101"/>
      <c r="C91" s="101"/>
      <c r="D91" s="101"/>
      <c r="E91" s="102"/>
      <c r="F91" s="97"/>
      <c r="G91" s="97"/>
      <c r="H91" s="97"/>
      <c r="I91" s="97"/>
      <c r="J91" s="97"/>
      <c r="K91" s="97"/>
      <c r="L91" s="97"/>
      <c r="M91" s="97"/>
      <c r="N91" s="132"/>
      <c r="O91" s="97"/>
      <c r="P91" s="97"/>
      <c r="Q91" s="97"/>
      <c r="R91" s="97"/>
    </row>
    <row r="92" spans="1:18" ht="12.75">
      <c r="A92" s="97"/>
      <c r="B92" s="101"/>
      <c r="C92" s="101"/>
      <c r="D92" s="101"/>
      <c r="E92" s="102"/>
      <c r="F92" s="97"/>
      <c r="G92" s="97"/>
      <c r="H92" s="97"/>
      <c r="I92" s="97"/>
      <c r="J92" s="97"/>
      <c r="K92" s="97"/>
      <c r="L92" s="97"/>
      <c r="M92" s="97"/>
      <c r="N92" s="132"/>
      <c r="O92" s="97"/>
      <c r="P92" s="97"/>
      <c r="Q92" s="97"/>
      <c r="R92" s="97"/>
    </row>
    <row r="93" spans="1:18" ht="12.75">
      <c r="A93" s="97"/>
      <c r="B93" s="101"/>
      <c r="C93" s="101"/>
      <c r="D93" s="101"/>
      <c r="E93" s="102"/>
      <c r="F93" s="97"/>
      <c r="G93" s="97"/>
      <c r="H93" s="97"/>
      <c r="I93" s="97"/>
      <c r="J93" s="97"/>
      <c r="K93" s="97"/>
      <c r="L93" s="97"/>
      <c r="M93" s="97"/>
      <c r="N93" s="132"/>
      <c r="O93" s="97"/>
      <c r="P93" s="97"/>
      <c r="Q93" s="97"/>
      <c r="R93" s="97"/>
    </row>
    <row r="94" spans="1:18" ht="12.75">
      <c r="A94" s="97"/>
      <c r="B94" s="101"/>
      <c r="C94" s="101"/>
      <c r="D94" s="101"/>
      <c r="E94" s="102"/>
      <c r="F94" s="97"/>
      <c r="G94" s="97"/>
      <c r="H94" s="97"/>
      <c r="I94" s="97"/>
      <c r="J94" s="97"/>
      <c r="K94" s="97"/>
      <c r="L94" s="97"/>
      <c r="M94" s="97"/>
      <c r="N94" s="132"/>
      <c r="O94" s="97"/>
      <c r="P94" s="97"/>
      <c r="Q94" s="97"/>
      <c r="R94" s="97"/>
    </row>
    <row r="95" spans="1:18" ht="12.75">
      <c r="A95" s="97"/>
      <c r="B95" s="101"/>
      <c r="C95" s="101"/>
      <c r="D95" s="101"/>
      <c r="E95" s="102"/>
      <c r="F95" s="97"/>
      <c r="G95" s="97"/>
      <c r="H95" s="97"/>
      <c r="I95" s="97"/>
      <c r="J95" s="97"/>
      <c r="K95" s="97"/>
      <c r="L95" s="97"/>
      <c r="M95" s="97"/>
      <c r="N95" s="132"/>
      <c r="O95" s="97"/>
      <c r="P95" s="97"/>
      <c r="Q95" s="97"/>
      <c r="R95" s="97"/>
    </row>
    <row r="96" spans="1:18" ht="12.75">
      <c r="A96" s="97"/>
      <c r="B96" s="101"/>
      <c r="C96" s="101"/>
      <c r="D96" s="101"/>
      <c r="E96" s="102"/>
      <c r="F96" s="97"/>
      <c r="G96" s="97"/>
      <c r="H96" s="97"/>
      <c r="I96" s="97"/>
      <c r="J96" s="97"/>
      <c r="K96" s="97"/>
      <c r="L96" s="97"/>
      <c r="M96" s="97"/>
      <c r="N96" s="132"/>
      <c r="O96" s="97"/>
      <c r="P96" s="97"/>
      <c r="Q96" s="97"/>
      <c r="R96" s="97"/>
    </row>
    <row r="97" spans="1:18" ht="12.75">
      <c r="A97" s="97"/>
      <c r="B97" s="101"/>
      <c r="C97" s="101"/>
      <c r="D97" s="101"/>
      <c r="E97" s="102"/>
      <c r="F97" s="97"/>
      <c r="G97" s="97"/>
      <c r="H97" s="97"/>
      <c r="I97" s="97"/>
      <c r="J97" s="97"/>
      <c r="K97" s="97"/>
      <c r="L97" s="97"/>
      <c r="M97" s="97"/>
      <c r="N97" s="132"/>
      <c r="O97" s="97"/>
      <c r="P97" s="97"/>
      <c r="Q97" s="97"/>
      <c r="R97" s="97"/>
    </row>
    <row r="98" spans="1:18" ht="12.75">
      <c r="A98" s="97"/>
      <c r="B98" s="101"/>
      <c r="C98" s="101"/>
      <c r="D98" s="101"/>
      <c r="E98" s="102"/>
      <c r="F98" s="97"/>
      <c r="G98" s="97"/>
      <c r="H98" s="97"/>
      <c r="I98" s="97"/>
      <c r="J98" s="97"/>
      <c r="K98" s="97"/>
      <c r="L98" s="97"/>
      <c r="M98" s="97"/>
      <c r="N98" s="132"/>
      <c r="O98" s="97"/>
      <c r="P98" s="97"/>
      <c r="Q98" s="97"/>
      <c r="R98" s="97"/>
    </row>
    <row r="99" spans="1:18" ht="12.75">
      <c r="A99" s="97"/>
      <c r="B99" s="101"/>
      <c r="C99" s="101"/>
      <c r="D99" s="101"/>
      <c r="E99" s="102"/>
      <c r="F99" s="97"/>
      <c r="G99" s="97"/>
      <c r="H99" s="97"/>
      <c r="I99" s="97"/>
      <c r="J99" s="97"/>
      <c r="K99" s="97"/>
      <c r="L99" s="97"/>
      <c r="M99" s="97"/>
      <c r="N99" s="132"/>
      <c r="O99" s="97"/>
      <c r="P99" s="97"/>
      <c r="Q99" s="97"/>
      <c r="R99" s="97"/>
    </row>
    <row r="100" spans="1:18" ht="12.75">
      <c r="A100" s="97"/>
      <c r="B100" s="101"/>
      <c r="C100" s="101"/>
      <c r="D100" s="101"/>
      <c r="E100" s="102"/>
      <c r="F100" s="97"/>
      <c r="G100" s="97"/>
      <c r="H100" s="97"/>
      <c r="I100" s="97"/>
      <c r="J100" s="97"/>
      <c r="K100" s="97"/>
      <c r="L100" s="97"/>
      <c r="M100" s="97"/>
      <c r="N100" s="132"/>
      <c r="O100" s="97"/>
      <c r="P100" s="97"/>
      <c r="Q100" s="97"/>
      <c r="R100" s="97"/>
    </row>
    <row r="101" spans="1:18" ht="12.75">
      <c r="A101" s="97"/>
      <c r="B101" s="101"/>
      <c r="C101" s="101"/>
      <c r="D101" s="101"/>
      <c r="E101" s="102"/>
      <c r="F101" s="97"/>
      <c r="G101" s="97"/>
      <c r="H101" s="97"/>
      <c r="I101" s="97"/>
      <c r="J101" s="97"/>
      <c r="K101" s="97"/>
      <c r="L101" s="97"/>
      <c r="M101" s="97"/>
      <c r="N101" s="132"/>
      <c r="O101" s="97"/>
      <c r="P101" s="97"/>
      <c r="Q101" s="97"/>
      <c r="R101" s="97"/>
    </row>
    <row r="102" spans="1:18" ht="12.75">
      <c r="A102" s="97"/>
      <c r="B102" s="101"/>
      <c r="C102" s="101"/>
      <c r="D102" s="101"/>
      <c r="E102" s="102"/>
      <c r="F102" s="97"/>
      <c r="G102" s="97"/>
      <c r="H102" s="97"/>
      <c r="I102" s="97"/>
      <c r="J102" s="97"/>
      <c r="K102" s="97"/>
      <c r="L102" s="97"/>
      <c r="M102" s="97"/>
      <c r="N102" s="132"/>
      <c r="O102" s="97"/>
      <c r="P102" s="97"/>
      <c r="Q102" s="97"/>
      <c r="R102" s="97"/>
    </row>
    <row r="103" spans="1:18" ht="12.75">
      <c r="A103" s="97"/>
      <c r="B103" s="101"/>
      <c r="C103" s="101"/>
      <c r="D103" s="101"/>
      <c r="E103" s="102"/>
      <c r="F103" s="97"/>
      <c r="G103" s="97"/>
      <c r="H103" s="97"/>
      <c r="I103" s="97"/>
      <c r="J103" s="97"/>
      <c r="K103" s="97"/>
      <c r="L103" s="97"/>
      <c r="M103" s="97"/>
      <c r="N103" s="132"/>
      <c r="O103" s="97"/>
      <c r="P103" s="97"/>
      <c r="Q103" s="97"/>
      <c r="R103" s="97"/>
    </row>
    <row r="104" spans="1:18" ht="12.75">
      <c r="A104" s="97"/>
      <c r="B104" s="97"/>
      <c r="C104" s="97"/>
      <c r="D104" s="97"/>
      <c r="E104" s="102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97"/>
      <c r="B105" s="97"/>
      <c r="C105" s="97"/>
      <c r="D105" s="97"/>
      <c r="E105" s="102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97"/>
      <c r="B106" s="97"/>
      <c r="C106" s="97"/>
      <c r="D106" s="97"/>
      <c r="E106" s="102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97"/>
      <c r="B107" s="97"/>
      <c r="C107" s="97"/>
      <c r="D107" s="97"/>
      <c r="E107" s="102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97"/>
      <c r="B108" s="97"/>
      <c r="C108" s="97"/>
      <c r="D108" s="97"/>
      <c r="E108" s="102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97"/>
      <c r="B109" s="97"/>
      <c r="C109" s="97"/>
      <c r="D109" s="97"/>
      <c r="E109" s="102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97"/>
      <c r="B110" s="97"/>
      <c r="C110" s="97"/>
      <c r="D110" s="97"/>
      <c r="E110" s="102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ht="12.75">
      <c r="R120" s="97"/>
    </row>
    <row r="121" ht="12.75">
      <c r="R121" s="97"/>
    </row>
    <row r="122" ht="12.75">
      <c r="R122" s="97"/>
    </row>
    <row r="123" ht="12.75">
      <c r="R123" s="97"/>
    </row>
  </sheetData>
  <printOptions/>
  <pageMargins left="0.75" right="0.75" top="1" bottom="1" header="0.4921259845" footer="0.492125984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Metelka Pavel</dc:creator>
  <cp:keywords/>
  <dc:description/>
  <cp:lastModifiedBy>Kuklová Kateřina, Ing.</cp:lastModifiedBy>
  <cp:lastPrinted>2007-05-11T10:53:20Z</cp:lastPrinted>
  <dcterms:created xsi:type="dcterms:W3CDTF">2000-12-31T08:23:42Z</dcterms:created>
  <dcterms:modified xsi:type="dcterms:W3CDTF">2007-05-11T10:55:05Z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353292067</vt:i4>
  </property>
  <property fmtid="{D5CDD505-2E9C-101B-9397-08002B2CF9AE}" pid="4" name="_EmailSubje">
    <vt:lpwstr>Atletika žactvo II. třída - Výsledky</vt:lpwstr>
  </property>
  <property fmtid="{D5CDD505-2E9C-101B-9397-08002B2CF9AE}" pid="5" name="_AuthorEma">
    <vt:lpwstr>Kuklova@sze.cz</vt:lpwstr>
  </property>
  <property fmtid="{D5CDD505-2E9C-101B-9397-08002B2CF9AE}" pid="6" name="_AuthorEmailDisplayNa">
    <vt:lpwstr>Kuklová Kateřina, Ing.</vt:lpwstr>
  </property>
</Properties>
</file>